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CAIN.STEVE\Documents\EDR\Local Government Financial Reporting\2021 Reporting Cycle\2021 Data Compilations\"/>
    </mc:Choice>
  </mc:AlternateContent>
  <bookViews>
    <workbookView xWindow="0" yWindow="0" windowWidth="28800" windowHeight="12300"/>
  </bookViews>
  <sheets>
    <sheet name="Counties" sheetId="1" r:id="rId1"/>
    <sheet name="Municipalities" sheetId="3" r:id="rId2"/>
  </sheets>
  <definedNames>
    <definedName name="_xlnm._FilterDatabase" localSheetId="0" hidden="1">Counties!$A$1:$K$149</definedName>
    <definedName name="_xlnm.Print_Area" localSheetId="0">Counties!$A$1:$K$155</definedName>
    <definedName name="_xlnm.Print_Area" localSheetId="1">Municipalities!$A$1:$L$142</definedName>
    <definedName name="_xlnm.Print_Titles" localSheetId="0">Counties!$1:$4</definedName>
    <definedName name="_xlnm.Print_Titles" localSheetId="1">Municipalities!$1:$4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7" i="1" l="1"/>
  <c r="I117" i="1"/>
  <c r="J117" i="1"/>
  <c r="K117" i="1"/>
  <c r="H118" i="1"/>
  <c r="I118" i="1"/>
  <c r="J118" i="1"/>
  <c r="K118" i="1"/>
  <c r="H119" i="1"/>
  <c r="I119" i="1"/>
  <c r="J119" i="1"/>
  <c r="K119" i="1"/>
  <c r="H120" i="1"/>
  <c r="I120" i="1"/>
  <c r="J120" i="1"/>
  <c r="K120" i="1"/>
  <c r="H121" i="1"/>
  <c r="I121" i="1"/>
  <c r="J121" i="1"/>
  <c r="K121" i="1"/>
  <c r="H122" i="1"/>
  <c r="I122" i="1"/>
  <c r="J122" i="1"/>
  <c r="K122" i="1"/>
  <c r="H123" i="1"/>
  <c r="I123" i="1"/>
  <c r="J123" i="1"/>
  <c r="K123" i="1"/>
  <c r="H124" i="1"/>
  <c r="I124" i="1"/>
  <c r="J124" i="1"/>
  <c r="K124" i="1"/>
  <c r="H125" i="1"/>
  <c r="I125" i="1"/>
  <c r="J125" i="1"/>
  <c r="K125" i="1"/>
  <c r="H128" i="1"/>
  <c r="I128" i="1"/>
  <c r="J128" i="1"/>
  <c r="K128" i="1"/>
  <c r="H129" i="1"/>
  <c r="I129" i="1"/>
  <c r="J129" i="1"/>
  <c r="K129" i="1"/>
  <c r="H130" i="1"/>
  <c r="I130" i="1"/>
  <c r="J130" i="1"/>
  <c r="K130" i="1"/>
  <c r="H131" i="1"/>
  <c r="I131" i="1"/>
  <c r="J131" i="1"/>
  <c r="K131" i="1"/>
  <c r="H132" i="1"/>
  <c r="I132" i="1"/>
  <c r="J132" i="1"/>
  <c r="K132" i="1"/>
  <c r="H133" i="1"/>
  <c r="I133" i="1"/>
  <c r="J133" i="1"/>
  <c r="K133" i="1"/>
  <c r="H134" i="1"/>
  <c r="I134" i="1"/>
  <c r="J134" i="1"/>
  <c r="K134" i="1"/>
  <c r="H135" i="1"/>
  <c r="I135" i="1"/>
  <c r="J135" i="1"/>
  <c r="K135" i="1"/>
  <c r="H136" i="1"/>
  <c r="I136" i="1"/>
  <c r="J136" i="1"/>
  <c r="K136" i="1"/>
  <c r="H137" i="1"/>
  <c r="I137" i="1"/>
  <c r="J137" i="1"/>
  <c r="K137" i="1"/>
  <c r="H138" i="1"/>
  <c r="I138" i="1"/>
  <c r="J138" i="1"/>
  <c r="K138" i="1"/>
  <c r="H139" i="1"/>
  <c r="I139" i="1"/>
  <c r="J139" i="1"/>
  <c r="K139" i="1"/>
  <c r="H140" i="1"/>
  <c r="I140" i="1"/>
  <c r="J140" i="1"/>
  <c r="K140" i="1"/>
  <c r="H141" i="1"/>
  <c r="I141" i="1"/>
  <c r="J141" i="1"/>
  <c r="K141" i="1"/>
  <c r="H142" i="1"/>
  <c r="I142" i="1"/>
  <c r="J142" i="1"/>
  <c r="K142" i="1"/>
  <c r="H143" i="1"/>
  <c r="I143" i="1"/>
  <c r="J143" i="1"/>
  <c r="K143" i="1"/>
  <c r="H144" i="1"/>
  <c r="I144" i="1"/>
  <c r="J144" i="1"/>
  <c r="K144" i="1"/>
  <c r="H145" i="1"/>
  <c r="I145" i="1"/>
  <c r="J145" i="1"/>
  <c r="K145" i="1"/>
  <c r="H146" i="1"/>
  <c r="I146" i="1"/>
  <c r="J146" i="1"/>
  <c r="K146" i="1"/>
  <c r="H147" i="1"/>
  <c r="I147" i="1"/>
  <c r="J147" i="1"/>
  <c r="K147" i="1"/>
  <c r="H148" i="1"/>
  <c r="I148" i="1"/>
  <c r="J148" i="1"/>
  <c r="K148" i="1"/>
  <c r="I57" i="3" l="1"/>
  <c r="J57" i="3"/>
  <c r="K57" i="3"/>
  <c r="L57" i="3"/>
  <c r="I58" i="3"/>
  <c r="J58" i="3"/>
  <c r="K58" i="3"/>
  <c r="L58" i="3"/>
  <c r="I59" i="3"/>
  <c r="J59" i="3"/>
  <c r="K59" i="3"/>
  <c r="L59" i="3"/>
  <c r="I60" i="3"/>
  <c r="J60" i="3"/>
  <c r="K60" i="3"/>
  <c r="L60" i="3"/>
  <c r="I61" i="3"/>
  <c r="J61" i="3"/>
  <c r="K61" i="3"/>
  <c r="L61" i="3"/>
  <c r="I62" i="3"/>
  <c r="J62" i="3"/>
  <c r="K62" i="3"/>
  <c r="L62" i="3"/>
  <c r="I63" i="3"/>
  <c r="J63" i="3"/>
  <c r="K63" i="3"/>
  <c r="L63" i="3"/>
  <c r="I64" i="3"/>
  <c r="J64" i="3"/>
  <c r="K64" i="3"/>
  <c r="L64" i="3"/>
  <c r="I65" i="3"/>
  <c r="J65" i="3"/>
  <c r="K65" i="3"/>
  <c r="L65" i="3"/>
  <c r="I66" i="3"/>
  <c r="J66" i="3"/>
  <c r="K66" i="3"/>
  <c r="L66" i="3"/>
  <c r="I67" i="3"/>
  <c r="J67" i="3"/>
  <c r="K67" i="3"/>
  <c r="L67" i="3"/>
  <c r="I68" i="3"/>
  <c r="J68" i="3"/>
  <c r="K68" i="3"/>
  <c r="L68" i="3"/>
  <c r="I69" i="3"/>
  <c r="J69" i="3"/>
  <c r="K69" i="3"/>
  <c r="L69" i="3"/>
  <c r="I70" i="3"/>
  <c r="J70" i="3"/>
  <c r="K70" i="3"/>
  <c r="L70" i="3"/>
  <c r="I71" i="3"/>
  <c r="J71" i="3"/>
  <c r="K71" i="3"/>
  <c r="L71" i="3"/>
  <c r="I72" i="3"/>
  <c r="J72" i="3"/>
  <c r="K72" i="3"/>
  <c r="L72" i="3"/>
  <c r="I73" i="3"/>
  <c r="J73" i="3"/>
  <c r="K73" i="3"/>
  <c r="L73" i="3"/>
  <c r="I74" i="3"/>
  <c r="J74" i="3"/>
  <c r="K74" i="3"/>
  <c r="L74" i="3"/>
  <c r="I75" i="3"/>
  <c r="J75" i="3"/>
  <c r="K75" i="3"/>
  <c r="L75" i="3"/>
  <c r="I76" i="3"/>
  <c r="J76" i="3"/>
  <c r="K76" i="3"/>
  <c r="L76" i="3"/>
  <c r="I77" i="3"/>
  <c r="J77" i="3"/>
  <c r="K77" i="3"/>
  <c r="L77" i="3"/>
  <c r="I78" i="3"/>
  <c r="J78" i="3"/>
  <c r="K78" i="3"/>
  <c r="L78" i="3"/>
  <c r="I79" i="3"/>
  <c r="J79" i="3"/>
  <c r="K79" i="3"/>
  <c r="L79" i="3"/>
  <c r="I80" i="3"/>
  <c r="J80" i="3"/>
  <c r="K80" i="3"/>
  <c r="L80" i="3"/>
  <c r="I81" i="3"/>
  <c r="J81" i="3"/>
  <c r="K81" i="3"/>
  <c r="L81" i="3"/>
  <c r="I82" i="3"/>
  <c r="J82" i="3"/>
  <c r="K82" i="3"/>
  <c r="L82" i="3"/>
  <c r="I83" i="3"/>
  <c r="J83" i="3"/>
  <c r="K83" i="3"/>
  <c r="L83" i="3"/>
  <c r="I84" i="3"/>
  <c r="J84" i="3"/>
  <c r="K84" i="3"/>
  <c r="L84" i="3"/>
  <c r="I85" i="3"/>
  <c r="J85" i="3"/>
  <c r="K85" i="3"/>
  <c r="L85" i="3"/>
  <c r="I86" i="3"/>
  <c r="J86" i="3"/>
  <c r="K86" i="3"/>
  <c r="L86" i="3"/>
  <c r="I87" i="3"/>
  <c r="J87" i="3"/>
  <c r="K87" i="3"/>
  <c r="L87" i="3"/>
  <c r="I88" i="3"/>
  <c r="J88" i="3"/>
  <c r="K88" i="3"/>
  <c r="L88" i="3"/>
  <c r="I89" i="3"/>
  <c r="J89" i="3"/>
  <c r="K89" i="3"/>
  <c r="L89" i="3"/>
  <c r="I90" i="3"/>
  <c r="J90" i="3"/>
  <c r="K90" i="3"/>
  <c r="L90" i="3"/>
  <c r="I91" i="3"/>
  <c r="J91" i="3"/>
  <c r="K91" i="3"/>
  <c r="L91" i="3"/>
  <c r="I92" i="3"/>
  <c r="J92" i="3"/>
  <c r="K92" i="3"/>
  <c r="L92" i="3"/>
  <c r="I93" i="3"/>
  <c r="J93" i="3"/>
  <c r="K93" i="3"/>
  <c r="L93" i="3"/>
  <c r="I94" i="3"/>
  <c r="J94" i="3"/>
  <c r="K94" i="3"/>
  <c r="L94" i="3"/>
  <c r="I95" i="3"/>
  <c r="J95" i="3"/>
  <c r="K95" i="3"/>
  <c r="L95" i="3"/>
  <c r="I96" i="3"/>
  <c r="J96" i="3"/>
  <c r="K96" i="3"/>
  <c r="L96" i="3"/>
  <c r="I97" i="3"/>
  <c r="J97" i="3"/>
  <c r="K97" i="3"/>
  <c r="L97" i="3"/>
  <c r="I98" i="3"/>
  <c r="J98" i="3"/>
  <c r="K98" i="3"/>
  <c r="L98" i="3"/>
  <c r="I99" i="3"/>
  <c r="J99" i="3"/>
  <c r="K99" i="3"/>
  <c r="L99" i="3"/>
  <c r="I100" i="3"/>
  <c r="J100" i="3"/>
  <c r="K100" i="3"/>
  <c r="L100" i="3"/>
  <c r="I101" i="3"/>
  <c r="J101" i="3"/>
  <c r="K101" i="3"/>
  <c r="L101" i="3"/>
  <c r="I102" i="3"/>
  <c r="J102" i="3"/>
  <c r="K102" i="3"/>
  <c r="L102" i="3"/>
  <c r="I103" i="3"/>
  <c r="J103" i="3"/>
  <c r="K103" i="3"/>
  <c r="L103" i="3"/>
  <c r="I104" i="3"/>
  <c r="J104" i="3"/>
  <c r="K104" i="3"/>
  <c r="L104" i="3"/>
  <c r="I105" i="3"/>
  <c r="J105" i="3"/>
  <c r="K105" i="3"/>
  <c r="L105" i="3"/>
  <c r="I106" i="3"/>
  <c r="J106" i="3"/>
  <c r="K106" i="3"/>
  <c r="L106" i="3"/>
  <c r="I107" i="3"/>
  <c r="J107" i="3"/>
  <c r="K107" i="3"/>
  <c r="L107" i="3"/>
  <c r="I108" i="3"/>
  <c r="J108" i="3"/>
  <c r="K108" i="3"/>
  <c r="L108" i="3"/>
  <c r="I109" i="3"/>
  <c r="J109" i="3"/>
  <c r="K109" i="3"/>
  <c r="L109" i="3"/>
  <c r="I110" i="3"/>
  <c r="J110" i="3"/>
  <c r="K110" i="3"/>
  <c r="L110" i="3"/>
  <c r="I111" i="3"/>
  <c r="J111" i="3"/>
  <c r="K111" i="3"/>
  <c r="L111" i="3"/>
  <c r="I112" i="3"/>
  <c r="J112" i="3"/>
  <c r="K112" i="3"/>
  <c r="L112" i="3"/>
  <c r="I113" i="3"/>
  <c r="J113" i="3"/>
  <c r="K113" i="3"/>
  <c r="L113" i="3"/>
  <c r="I114" i="3"/>
  <c r="J114" i="3"/>
  <c r="K114" i="3"/>
  <c r="L114" i="3"/>
  <c r="I115" i="3"/>
  <c r="J115" i="3"/>
  <c r="K115" i="3"/>
  <c r="L115" i="3"/>
  <c r="I116" i="3"/>
  <c r="J116" i="3"/>
  <c r="K116" i="3"/>
  <c r="L116" i="3"/>
  <c r="I117" i="3"/>
  <c r="J117" i="3"/>
  <c r="K117" i="3"/>
  <c r="L117" i="3"/>
  <c r="I118" i="3"/>
  <c r="J118" i="3"/>
  <c r="K118" i="3"/>
  <c r="L118" i="3"/>
  <c r="I119" i="3"/>
  <c r="J119" i="3"/>
  <c r="K119" i="3"/>
  <c r="L119" i="3"/>
  <c r="I120" i="3"/>
  <c r="J120" i="3"/>
  <c r="K120" i="3"/>
  <c r="L120" i="3"/>
  <c r="I121" i="3"/>
  <c r="J121" i="3"/>
  <c r="K121" i="3"/>
  <c r="L121" i="3"/>
  <c r="I122" i="3"/>
  <c r="J122" i="3"/>
  <c r="K122" i="3"/>
  <c r="L122" i="3"/>
  <c r="I123" i="3"/>
  <c r="J123" i="3"/>
  <c r="K123" i="3"/>
  <c r="L123" i="3"/>
  <c r="I124" i="3"/>
  <c r="J124" i="3"/>
  <c r="K124" i="3"/>
  <c r="L124" i="3"/>
  <c r="I125" i="3"/>
  <c r="J125" i="3"/>
  <c r="K125" i="3"/>
  <c r="L125" i="3"/>
  <c r="I126" i="3"/>
  <c r="J126" i="3"/>
  <c r="K126" i="3"/>
  <c r="L126" i="3"/>
  <c r="I127" i="3"/>
  <c r="J127" i="3"/>
  <c r="K127" i="3"/>
  <c r="L127" i="3"/>
  <c r="I128" i="3"/>
  <c r="J128" i="3"/>
  <c r="K128" i="3"/>
  <c r="L128" i="3"/>
  <c r="I129" i="3"/>
  <c r="J129" i="3"/>
  <c r="K129" i="3"/>
  <c r="L129" i="3"/>
  <c r="I130" i="3"/>
  <c r="J130" i="3"/>
  <c r="K130" i="3"/>
  <c r="L130" i="3"/>
  <c r="I131" i="3"/>
  <c r="J131" i="3"/>
  <c r="K131" i="3"/>
  <c r="L131" i="3"/>
  <c r="I132" i="3"/>
  <c r="J132" i="3"/>
  <c r="K132" i="3"/>
  <c r="L132" i="3"/>
  <c r="I133" i="3"/>
  <c r="J133" i="3"/>
  <c r="K133" i="3"/>
  <c r="L133" i="3"/>
  <c r="I134" i="3"/>
  <c r="J134" i="3"/>
  <c r="K134" i="3"/>
  <c r="L134" i="3"/>
  <c r="I135" i="3"/>
  <c r="J135" i="3"/>
  <c r="K135" i="3"/>
  <c r="L135" i="3"/>
  <c r="H90" i="1"/>
  <c r="I90" i="1"/>
  <c r="J90" i="1"/>
  <c r="K90" i="1"/>
  <c r="H91" i="1"/>
  <c r="I91" i="1"/>
  <c r="J91" i="1"/>
  <c r="K91" i="1"/>
  <c r="H92" i="1"/>
  <c r="I92" i="1"/>
  <c r="J92" i="1"/>
  <c r="K92" i="1"/>
  <c r="H93" i="1"/>
  <c r="I93" i="1"/>
  <c r="J93" i="1"/>
  <c r="K93" i="1"/>
  <c r="H94" i="1"/>
  <c r="I94" i="1"/>
  <c r="J94" i="1"/>
  <c r="K94" i="1"/>
  <c r="H95" i="1"/>
  <c r="I95" i="1"/>
  <c r="J95" i="1"/>
  <c r="K95" i="1"/>
  <c r="H96" i="1"/>
  <c r="I96" i="1"/>
  <c r="J96" i="1"/>
  <c r="K96" i="1"/>
  <c r="H97" i="1"/>
  <c r="I97" i="1"/>
  <c r="J97" i="1"/>
  <c r="K97" i="1"/>
  <c r="H98" i="1"/>
  <c r="I98" i="1"/>
  <c r="J98" i="1"/>
  <c r="K98" i="1"/>
  <c r="H99" i="1"/>
  <c r="I99" i="1"/>
  <c r="J99" i="1"/>
  <c r="K99" i="1"/>
  <c r="H100" i="1"/>
  <c r="I100" i="1"/>
  <c r="J100" i="1"/>
  <c r="K100" i="1"/>
  <c r="H101" i="1"/>
  <c r="I101" i="1"/>
  <c r="J101" i="1"/>
  <c r="K101" i="1"/>
  <c r="H102" i="1"/>
  <c r="I102" i="1"/>
  <c r="J102" i="1"/>
  <c r="K102" i="1"/>
  <c r="H103" i="1"/>
  <c r="I103" i="1"/>
  <c r="J103" i="1"/>
  <c r="K103" i="1"/>
  <c r="H104" i="1"/>
  <c r="I104" i="1"/>
  <c r="J104" i="1"/>
  <c r="K104" i="1"/>
  <c r="H105" i="1"/>
  <c r="I105" i="1"/>
  <c r="J105" i="1"/>
  <c r="K105" i="1"/>
  <c r="H106" i="1"/>
  <c r="I106" i="1"/>
  <c r="J106" i="1"/>
  <c r="K106" i="1"/>
  <c r="H107" i="1"/>
  <c r="I107" i="1"/>
  <c r="J107" i="1"/>
  <c r="K107" i="1"/>
  <c r="H108" i="1"/>
  <c r="I108" i="1"/>
  <c r="J108" i="1"/>
  <c r="K108" i="1"/>
  <c r="H109" i="1"/>
  <c r="I109" i="1"/>
  <c r="J109" i="1"/>
  <c r="K109" i="1"/>
  <c r="H110" i="1"/>
  <c r="I110" i="1"/>
  <c r="J110" i="1"/>
  <c r="K110" i="1"/>
  <c r="H111" i="1"/>
  <c r="I111" i="1"/>
  <c r="J111" i="1"/>
  <c r="K111" i="1"/>
  <c r="H112" i="1"/>
  <c r="I112" i="1"/>
  <c r="J112" i="1"/>
  <c r="K112" i="1"/>
  <c r="H113" i="1"/>
  <c r="I113" i="1"/>
  <c r="J113" i="1"/>
  <c r="K113" i="1"/>
  <c r="H114" i="1"/>
  <c r="I114" i="1"/>
  <c r="J114" i="1"/>
  <c r="K114" i="1"/>
  <c r="H115" i="1"/>
  <c r="I115" i="1"/>
  <c r="J115" i="1"/>
  <c r="K115" i="1"/>
  <c r="H116" i="1"/>
  <c r="I116" i="1"/>
  <c r="J116" i="1"/>
  <c r="K116" i="1"/>
  <c r="I51" i="3" l="1"/>
  <c r="J51" i="3"/>
  <c r="K51" i="3"/>
  <c r="L51" i="3"/>
  <c r="I52" i="3"/>
  <c r="J52" i="3"/>
  <c r="K52" i="3"/>
  <c r="L52" i="3"/>
  <c r="I53" i="3"/>
  <c r="J53" i="3"/>
  <c r="K53" i="3"/>
  <c r="L53" i="3"/>
  <c r="I54" i="3"/>
  <c r="J54" i="3"/>
  <c r="K54" i="3"/>
  <c r="L54" i="3"/>
  <c r="I55" i="3"/>
  <c r="J55" i="3"/>
  <c r="K55" i="3"/>
  <c r="L55" i="3"/>
  <c r="I56" i="3"/>
  <c r="J56" i="3"/>
  <c r="K56" i="3"/>
  <c r="L56" i="3"/>
  <c r="H77" i="1" l="1"/>
  <c r="I77" i="1"/>
  <c r="J77" i="1"/>
  <c r="K77" i="1"/>
  <c r="H78" i="1"/>
  <c r="I78" i="1"/>
  <c r="J78" i="1"/>
  <c r="K78" i="1"/>
  <c r="H79" i="1"/>
  <c r="I79" i="1"/>
  <c r="J79" i="1"/>
  <c r="K79" i="1"/>
  <c r="C149" i="1" l="1"/>
  <c r="I34" i="3" l="1"/>
  <c r="J34" i="3"/>
  <c r="K34" i="3"/>
  <c r="L34" i="3"/>
  <c r="I35" i="3"/>
  <c r="J35" i="3"/>
  <c r="K35" i="3"/>
  <c r="L35" i="3"/>
  <c r="I36" i="3"/>
  <c r="J36" i="3"/>
  <c r="K36" i="3"/>
  <c r="L36" i="3"/>
  <c r="I37" i="3"/>
  <c r="J37" i="3"/>
  <c r="K37" i="3"/>
  <c r="L37" i="3"/>
  <c r="I38" i="3"/>
  <c r="J38" i="3"/>
  <c r="K38" i="3"/>
  <c r="L38" i="3"/>
  <c r="I39" i="3"/>
  <c r="J39" i="3"/>
  <c r="K39" i="3"/>
  <c r="L39" i="3"/>
  <c r="I40" i="3"/>
  <c r="J40" i="3"/>
  <c r="K40" i="3"/>
  <c r="L40" i="3"/>
  <c r="I41" i="3"/>
  <c r="J41" i="3"/>
  <c r="K41" i="3"/>
  <c r="L41" i="3"/>
  <c r="I42" i="3"/>
  <c r="J42" i="3"/>
  <c r="K42" i="3"/>
  <c r="L42" i="3"/>
  <c r="I43" i="3"/>
  <c r="J43" i="3"/>
  <c r="K43" i="3"/>
  <c r="L43" i="3"/>
  <c r="I44" i="3"/>
  <c r="J44" i="3"/>
  <c r="K44" i="3"/>
  <c r="L44" i="3"/>
  <c r="I45" i="3"/>
  <c r="J45" i="3"/>
  <c r="K45" i="3"/>
  <c r="L45" i="3"/>
  <c r="I47" i="3"/>
  <c r="J47" i="3"/>
  <c r="K47" i="3"/>
  <c r="L47" i="3"/>
  <c r="H52" i="1"/>
  <c r="I52" i="1"/>
  <c r="J52" i="1"/>
  <c r="K52" i="1"/>
  <c r="H53" i="1"/>
  <c r="I53" i="1"/>
  <c r="J53" i="1"/>
  <c r="K53" i="1"/>
  <c r="H54" i="1"/>
  <c r="I54" i="1"/>
  <c r="J54" i="1"/>
  <c r="K54" i="1"/>
  <c r="H55" i="1"/>
  <c r="I55" i="1"/>
  <c r="J55" i="1"/>
  <c r="K55" i="1"/>
  <c r="H56" i="1"/>
  <c r="I56" i="1"/>
  <c r="J56" i="1"/>
  <c r="K56" i="1"/>
  <c r="H57" i="1"/>
  <c r="I57" i="1"/>
  <c r="J57" i="1"/>
  <c r="K57" i="1"/>
  <c r="H58" i="1"/>
  <c r="I58" i="1"/>
  <c r="J58" i="1"/>
  <c r="K58" i="1"/>
  <c r="H59" i="1"/>
  <c r="I59" i="1"/>
  <c r="J59" i="1"/>
  <c r="K59" i="1"/>
  <c r="H60" i="1"/>
  <c r="I60" i="1"/>
  <c r="J60" i="1"/>
  <c r="K60" i="1"/>
  <c r="H61" i="1"/>
  <c r="I61" i="1"/>
  <c r="J61" i="1"/>
  <c r="K61" i="1"/>
  <c r="H62" i="1"/>
  <c r="I62" i="1"/>
  <c r="J62" i="1"/>
  <c r="K62" i="1"/>
  <c r="H63" i="1"/>
  <c r="I63" i="1"/>
  <c r="J63" i="1"/>
  <c r="K63" i="1"/>
  <c r="H64" i="1"/>
  <c r="I64" i="1"/>
  <c r="J64" i="1"/>
  <c r="K64" i="1"/>
  <c r="H65" i="1"/>
  <c r="I65" i="1"/>
  <c r="J65" i="1"/>
  <c r="K65" i="1"/>
  <c r="H66" i="1"/>
  <c r="I66" i="1"/>
  <c r="J66" i="1"/>
  <c r="K66" i="1"/>
  <c r="H67" i="1"/>
  <c r="I67" i="1"/>
  <c r="J67" i="1"/>
  <c r="K67" i="1"/>
  <c r="H68" i="1"/>
  <c r="I68" i="1"/>
  <c r="J68" i="1"/>
  <c r="K68" i="1"/>
  <c r="H69" i="1"/>
  <c r="I69" i="1"/>
  <c r="J69" i="1"/>
  <c r="K69" i="1"/>
  <c r="H70" i="1"/>
  <c r="I70" i="1"/>
  <c r="J70" i="1"/>
  <c r="K70" i="1"/>
  <c r="H71" i="1"/>
  <c r="I71" i="1"/>
  <c r="J71" i="1"/>
  <c r="K71" i="1"/>
  <c r="H72" i="1"/>
  <c r="I72" i="1"/>
  <c r="J72" i="1"/>
  <c r="K72" i="1"/>
  <c r="H73" i="1"/>
  <c r="I73" i="1"/>
  <c r="J73" i="1"/>
  <c r="K73" i="1"/>
  <c r="H74" i="1"/>
  <c r="I74" i="1"/>
  <c r="J74" i="1"/>
  <c r="K74" i="1"/>
  <c r="H75" i="1"/>
  <c r="I75" i="1"/>
  <c r="J75" i="1"/>
  <c r="K75" i="1"/>
  <c r="H76" i="1"/>
  <c r="I76" i="1"/>
  <c r="J76" i="1"/>
  <c r="K76" i="1"/>
  <c r="H80" i="1"/>
  <c r="I80" i="1"/>
  <c r="J80" i="1"/>
  <c r="K80" i="1"/>
  <c r="H81" i="1"/>
  <c r="I81" i="1"/>
  <c r="J81" i="1"/>
  <c r="K81" i="1"/>
  <c r="H82" i="1"/>
  <c r="I82" i="1"/>
  <c r="J82" i="1"/>
  <c r="K82" i="1"/>
  <c r="H83" i="1"/>
  <c r="I83" i="1"/>
  <c r="J83" i="1"/>
  <c r="K83" i="1"/>
  <c r="H84" i="1"/>
  <c r="I84" i="1"/>
  <c r="J84" i="1"/>
  <c r="K84" i="1"/>
  <c r="H85" i="1"/>
  <c r="I85" i="1"/>
  <c r="J85" i="1"/>
  <c r="K85" i="1"/>
  <c r="H86" i="1"/>
  <c r="I86" i="1"/>
  <c r="J86" i="1"/>
  <c r="K86" i="1"/>
  <c r="H87" i="1"/>
  <c r="I87" i="1"/>
  <c r="J87" i="1"/>
  <c r="K87" i="1"/>
  <c r="H88" i="1"/>
  <c r="I88" i="1"/>
  <c r="J88" i="1"/>
  <c r="K88" i="1"/>
  <c r="H89" i="1"/>
  <c r="I89" i="1"/>
  <c r="J89" i="1"/>
  <c r="K89" i="1"/>
  <c r="I18" i="3" l="1"/>
  <c r="J18" i="3"/>
  <c r="K18" i="3"/>
  <c r="L18" i="3"/>
  <c r="I19" i="3"/>
  <c r="J19" i="3"/>
  <c r="K19" i="3"/>
  <c r="L19" i="3"/>
  <c r="I20" i="3"/>
  <c r="J20" i="3"/>
  <c r="K20" i="3"/>
  <c r="L20" i="3"/>
  <c r="I21" i="3"/>
  <c r="J21" i="3"/>
  <c r="K21" i="3"/>
  <c r="L21" i="3"/>
  <c r="I22" i="3"/>
  <c r="J22" i="3"/>
  <c r="K22" i="3"/>
  <c r="L22" i="3"/>
  <c r="I23" i="3"/>
  <c r="J23" i="3"/>
  <c r="K23" i="3"/>
  <c r="L23" i="3"/>
  <c r="I24" i="3"/>
  <c r="J24" i="3"/>
  <c r="K24" i="3"/>
  <c r="L24" i="3"/>
  <c r="I25" i="3"/>
  <c r="J25" i="3"/>
  <c r="K25" i="3"/>
  <c r="L25" i="3"/>
  <c r="I26" i="3"/>
  <c r="J26" i="3"/>
  <c r="K26" i="3"/>
  <c r="L26" i="3"/>
  <c r="I27" i="3"/>
  <c r="J27" i="3"/>
  <c r="K27" i="3"/>
  <c r="L27" i="3"/>
  <c r="I28" i="3"/>
  <c r="J28" i="3"/>
  <c r="K28" i="3"/>
  <c r="L28" i="3"/>
  <c r="I29" i="3"/>
  <c r="J29" i="3"/>
  <c r="K29" i="3"/>
  <c r="L29" i="3"/>
  <c r="I30" i="3"/>
  <c r="J30" i="3"/>
  <c r="K30" i="3"/>
  <c r="L30" i="3"/>
  <c r="I31" i="3"/>
  <c r="J31" i="3"/>
  <c r="K31" i="3"/>
  <c r="L31" i="3"/>
  <c r="I32" i="3"/>
  <c r="J32" i="3"/>
  <c r="K32" i="3"/>
  <c r="L32" i="3"/>
  <c r="I33" i="3"/>
  <c r="J33" i="3"/>
  <c r="K33" i="3"/>
  <c r="L33" i="3"/>
  <c r="I13" i="3" l="1"/>
  <c r="J13" i="3"/>
  <c r="K13" i="3"/>
  <c r="L13" i="3"/>
  <c r="I14" i="3"/>
  <c r="J14" i="3"/>
  <c r="K14" i="3"/>
  <c r="L14" i="3"/>
  <c r="I15" i="3"/>
  <c r="J15" i="3"/>
  <c r="K15" i="3"/>
  <c r="L15" i="3"/>
  <c r="I16" i="3"/>
  <c r="J16" i="3"/>
  <c r="K16" i="3"/>
  <c r="L16" i="3"/>
  <c r="I17" i="3"/>
  <c r="J17" i="3"/>
  <c r="K17" i="3"/>
  <c r="L17" i="3"/>
  <c r="D136" i="3" l="1"/>
  <c r="H47" i="1" l="1"/>
  <c r="I47" i="1"/>
  <c r="J47" i="1"/>
  <c r="K47" i="1"/>
  <c r="H48" i="1"/>
  <c r="I48" i="1"/>
  <c r="J48" i="1"/>
  <c r="K48" i="1"/>
  <c r="H49" i="1"/>
  <c r="I49" i="1"/>
  <c r="J49" i="1"/>
  <c r="K49" i="1"/>
  <c r="H50" i="1"/>
  <c r="I50" i="1"/>
  <c r="J50" i="1"/>
  <c r="K50" i="1"/>
  <c r="H51" i="1"/>
  <c r="I51" i="1"/>
  <c r="J51" i="1"/>
  <c r="K51" i="1"/>
  <c r="H41" i="1" l="1"/>
  <c r="I41" i="1"/>
  <c r="J41" i="1"/>
  <c r="K41" i="1"/>
  <c r="H42" i="1"/>
  <c r="I42" i="1"/>
  <c r="J42" i="1"/>
  <c r="K42" i="1"/>
  <c r="H43" i="1"/>
  <c r="I43" i="1"/>
  <c r="J43" i="1"/>
  <c r="K43" i="1"/>
  <c r="H44" i="1"/>
  <c r="I44" i="1"/>
  <c r="J44" i="1"/>
  <c r="K44" i="1"/>
  <c r="H45" i="1"/>
  <c r="I45" i="1"/>
  <c r="J45" i="1"/>
  <c r="K45" i="1"/>
  <c r="H46" i="1"/>
  <c r="I46" i="1"/>
  <c r="J46" i="1"/>
  <c r="K46" i="1"/>
  <c r="H32" i="1" l="1"/>
  <c r="I32" i="1"/>
  <c r="J32" i="1"/>
  <c r="K32" i="1"/>
  <c r="H33" i="1"/>
  <c r="I33" i="1"/>
  <c r="J33" i="1"/>
  <c r="K33" i="1"/>
  <c r="H34" i="1"/>
  <c r="I34" i="1"/>
  <c r="J34" i="1"/>
  <c r="K34" i="1"/>
  <c r="H35" i="1"/>
  <c r="I35" i="1"/>
  <c r="J35" i="1"/>
  <c r="K35" i="1"/>
  <c r="H36" i="1"/>
  <c r="I36" i="1"/>
  <c r="J36" i="1"/>
  <c r="K36" i="1"/>
  <c r="H37" i="1"/>
  <c r="I37" i="1"/>
  <c r="J37" i="1"/>
  <c r="K37" i="1"/>
  <c r="H38" i="1"/>
  <c r="I38" i="1"/>
  <c r="J38" i="1"/>
  <c r="K38" i="1"/>
  <c r="H39" i="1"/>
  <c r="I39" i="1"/>
  <c r="J39" i="1"/>
  <c r="K39" i="1"/>
  <c r="H40" i="1"/>
  <c r="I40" i="1"/>
  <c r="J40" i="1"/>
  <c r="K40" i="1"/>
  <c r="H13" i="1" l="1"/>
  <c r="I13" i="1"/>
  <c r="J13" i="1"/>
  <c r="K13" i="1"/>
  <c r="H14" i="1"/>
  <c r="I14" i="1"/>
  <c r="J14" i="1"/>
  <c r="K14" i="1"/>
  <c r="H15" i="1"/>
  <c r="I15" i="1"/>
  <c r="J15" i="1"/>
  <c r="K15" i="1"/>
  <c r="H16" i="1"/>
  <c r="I16" i="1"/>
  <c r="J16" i="1"/>
  <c r="K16" i="1"/>
  <c r="H17" i="1"/>
  <c r="I17" i="1"/>
  <c r="J17" i="1"/>
  <c r="K17" i="1"/>
  <c r="H18" i="1"/>
  <c r="I18" i="1"/>
  <c r="J18" i="1"/>
  <c r="K18" i="1"/>
  <c r="H19" i="1"/>
  <c r="I19" i="1"/>
  <c r="J19" i="1"/>
  <c r="K19" i="1"/>
  <c r="H20" i="1"/>
  <c r="I20" i="1"/>
  <c r="J20" i="1"/>
  <c r="K20" i="1"/>
  <c r="H21" i="1"/>
  <c r="I21" i="1"/>
  <c r="J21" i="1"/>
  <c r="K21" i="1"/>
  <c r="H22" i="1"/>
  <c r="I22" i="1"/>
  <c r="J22" i="1"/>
  <c r="K22" i="1"/>
  <c r="H23" i="1"/>
  <c r="I23" i="1"/>
  <c r="J23" i="1"/>
  <c r="K23" i="1"/>
  <c r="H24" i="1"/>
  <c r="I24" i="1"/>
  <c r="J24" i="1"/>
  <c r="K24" i="1"/>
  <c r="H25" i="1"/>
  <c r="I25" i="1"/>
  <c r="J25" i="1"/>
  <c r="K25" i="1"/>
  <c r="H26" i="1"/>
  <c r="I26" i="1"/>
  <c r="J26" i="1"/>
  <c r="K26" i="1"/>
  <c r="H27" i="1"/>
  <c r="I27" i="1"/>
  <c r="J27" i="1"/>
  <c r="K27" i="1"/>
  <c r="H28" i="1"/>
  <c r="I28" i="1"/>
  <c r="J28" i="1"/>
  <c r="K28" i="1"/>
  <c r="H29" i="1"/>
  <c r="I29" i="1"/>
  <c r="J29" i="1"/>
  <c r="K29" i="1"/>
  <c r="H30" i="1"/>
  <c r="I30" i="1"/>
  <c r="J30" i="1"/>
  <c r="K30" i="1"/>
  <c r="H31" i="1"/>
  <c r="I31" i="1"/>
  <c r="J31" i="1"/>
  <c r="K31" i="1"/>
  <c r="I8" i="3"/>
  <c r="J8" i="3"/>
  <c r="K8" i="3"/>
  <c r="L8" i="3"/>
  <c r="I9" i="3"/>
  <c r="J9" i="3"/>
  <c r="K9" i="3"/>
  <c r="L9" i="3"/>
  <c r="I10" i="3"/>
  <c r="J10" i="3"/>
  <c r="K10" i="3"/>
  <c r="L10" i="3"/>
  <c r="H5" i="1"/>
  <c r="I5" i="1"/>
  <c r="J5" i="1"/>
  <c r="K5" i="1"/>
  <c r="H6" i="1"/>
  <c r="I6" i="1"/>
  <c r="J6" i="1"/>
  <c r="K6" i="1"/>
  <c r="H7" i="1"/>
  <c r="I7" i="1"/>
  <c r="J7" i="1"/>
  <c r="K7" i="1"/>
  <c r="H8" i="1"/>
  <c r="I8" i="1"/>
  <c r="J8" i="1"/>
  <c r="K8" i="1"/>
  <c r="H9" i="1"/>
  <c r="I9" i="1"/>
  <c r="J9" i="1"/>
  <c r="K9" i="1"/>
  <c r="H10" i="1"/>
  <c r="I10" i="1"/>
  <c r="J10" i="1"/>
  <c r="K10" i="1"/>
  <c r="H11" i="1"/>
  <c r="I11" i="1"/>
  <c r="J11" i="1"/>
  <c r="K11" i="1"/>
  <c r="H12" i="1"/>
  <c r="I12" i="1"/>
  <c r="J12" i="1"/>
  <c r="K12" i="1"/>
  <c r="L136" i="3" l="1"/>
  <c r="K136" i="3"/>
  <c r="J136" i="3"/>
  <c r="I136" i="3"/>
  <c r="K149" i="1"/>
  <c r="J149" i="1"/>
  <c r="I149" i="1"/>
  <c r="H149" i="1"/>
</calcChain>
</file>

<file path=xl/sharedStrings.xml><?xml version="1.0" encoding="utf-8"?>
<sst xmlns="http://schemas.openxmlformats.org/spreadsheetml/2006/main" count="751" uniqueCount="149">
  <si>
    <t>County</t>
  </si>
  <si>
    <t>Expenditure</t>
  </si>
  <si>
    <t>% Federal</t>
  </si>
  <si>
    <t>% State</t>
  </si>
  <si>
    <t>% Local</t>
  </si>
  <si>
    <t>% Other</t>
  </si>
  <si>
    <t>Rehabilitation</t>
  </si>
  <si>
    <t>Financing</t>
  </si>
  <si>
    <t>Construction</t>
  </si>
  <si>
    <t>Reconstruction</t>
  </si>
  <si>
    <t>Funding Source by Percentage</t>
  </si>
  <si>
    <t>Category</t>
  </si>
  <si>
    <t>Acquisition</t>
  </si>
  <si>
    <t>Municipality</t>
  </si>
  <si>
    <t>Respective</t>
  </si>
  <si>
    <t>Notes:</t>
  </si>
  <si>
    <t>Calculated Expenditure by Funding Source</t>
  </si>
  <si>
    <t>Reported</t>
  </si>
  <si>
    <t>Totals</t>
  </si>
  <si>
    <t>2.  Several county governments, which reported financial data to EDR pursuant to s. 129.03, F.S., did not report any budgeted affordable housing expenditures.</t>
  </si>
  <si>
    <t>1.  Chapter 2020-27, L.O.F., amended ss. 129.03 and 166.241, F.S., to require county and municipal budget officers to report the government's annual expenditures for the financing, acquisition, construction, reconstruction, or rehabilitation of housing that is affordable, as that term is defined in s. 420.0004, F.S.  The reported expenditures must indicate the source of such funds as federal, state, local, or other, as applicable.</t>
  </si>
  <si>
    <t>Expenditures</t>
  </si>
  <si>
    <t>Data Submitted by Municipal Governments to EDR Pursuant to Section 166.241, F.S.</t>
  </si>
  <si>
    <t>Data Submitted by County Governments to EDR Pursuant to Section 129.03, F.S.</t>
  </si>
  <si>
    <t>2.  Many municipal governments, which reported financial data to EDR pursuant to s. 166.241, F.S., did not report any budgeted affordable housing expenditures.</t>
  </si>
  <si>
    <t>Affordable Housing Expenditures Reported in FY 2021-22 Final Adopted Budgets</t>
  </si>
  <si>
    <t>4.  Dixie County and 92 municipalities did not submit financial data for the 2021 reporting cycle to EDR.  A list of non-reporting county and municipal governments can be found at: http://edr.state.fl.us/Content/local-government/local-govt-reporting/index.cfm</t>
  </si>
  <si>
    <t>Alachua</t>
  </si>
  <si>
    <t>Baker</t>
  </si>
  <si>
    <t>Bradford</t>
  </si>
  <si>
    <t>Brevard</t>
  </si>
  <si>
    <t>Broward</t>
  </si>
  <si>
    <t>Calhoun</t>
  </si>
  <si>
    <t>Charlotte</t>
  </si>
  <si>
    <t>Citrus</t>
  </si>
  <si>
    <t>Clay</t>
  </si>
  <si>
    <t>Columbia</t>
  </si>
  <si>
    <t>DeSoto</t>
  </si>
  <si>
    <t>Escambia</t>
  </si>
  <si>
    <t>Flagler</t>
  </si>
  <si>
    <t>Franklin</t>
  </si>
  <si>
    <t>Gadsden</t>
  </si>
  <si>
    <t>Gilchrist</t>
  </si>
  <si>
    <t>Glades</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</si>
  <si>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</si>
  <si>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</si>
  <si>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</si>
  <si>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</si>
  <si>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</si>
  <si>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</si>
  <si>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</si>
  <si>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</si>
  <si>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</si>
  <si>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</si>
  <si>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</si>
  <si>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</si>
  <si>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</si>
  <si>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</si>
  <si>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</si>
  <si>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</si>
  <si>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</si>
  <si>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Miami-Dade</t>
  </si>
  <si>
    <t>Monroe</t>
  </si>
  <si>
    <t>Undesignated</t>
  </si>
  <si>
    <t>Nassau</t>
  </si>
  <si>
    <t>Okeechobee</t>
  </si>
  <si>
    <t>Orange</t>
  </si>
  <si>
    <t>Osceola</t>
  </si>
  <si>
    <t>Palm Beach</t>
  </si>
  <si>
    <t>Pasco</t>
  </si>
  <si>
    <t>Pinellas</t>
  </si>
  <si>
    <t>Polk</t>
  </si>
  <si>
    <t>Putnam</t>
  </si>
  <si>
    <t>Did Not Report Funding Source by Percentage</t>
  </si>
  <si>
    <t>St. Johns</t>
  </si>
  <si>
    <t>St. Lucie</t>
  </si>
  <si>
    <t>Santa Rosa</t>
  </si>
  <si>
    <t>Seminole</t>
  </si>
  <si>
    <t>Sumter</t>
  </si>
  <si>
    <t>Taylor</t>
  </si>
  <si>
    <t>Volusia</t>
  </si>
  <si>
    <t>Wakulla</t>
  </si>
  <si>
    <t>3.  The separate statewide totals for the Calculated Expenditures by Funding Source do not sum to the statewide total of Reported Expenditure since Putnam County did not report Funding Source by Percentage for their respective affordable housing expenditures.</t>
  </si>
  <si>
    <t>Bartow</t>
  </si>
  <si>
    <t>Belle Glade</t>
  </si>
  <si>
    <t>Boca Raton</t>
  </si>
  <si>
    <t>Boynton Beach</t>
  </si>
  <si>
    <t>Bradenton</t>
  </si>
  <si>
    <t>Cape Coral</t>
  </si>
  <si>
    <t>Clearwater</t>
  </si>
  <si>
    <t>Cocoa</t>
  </si>
  <si>
    <t>Coconut Creek</t>
  </si>
  <si>
    <t>Coral Springs</t>
  </si>
  <si>
    <t>Dania Beach</t>
  </si>
  <si>
    <t>Davie</t>
  </si>
  <si>
    <t>Daytona Beach</t>
  </si>
  <si>
    <t>Deerfield Beach</t>
  </si>
  <si>
    <t>Delray Beach</t>
  </si>
  <si>
    <t>Deltona</t>
  </si>
  <si>
    <t>Dunedin</t>
  </si>
  <si>
    <t>Florida City</t>
  </si>
  <si>
    <t>Fort Lauderdale</t>
  </si>
  <si>
    <t>Fort Myers</t>
  </si>
  <si>
    <t>Fort Pierce</t>
  </si>
  <si>
    <t>Fort Walton Beach</t>
  </si>
  <si>
    <t>Okaloosa</t>
  </si>
  <si>
    <t>Gainesville</t>
  </si>
  <si>
    <t>Hallandale Beach</t>
  </si>
  <si>
    <t>Hialeah</t>
  </si>
  <si>
    <t>Hollywood</t>
  </si>
  <si>
    <t>Islamorada</t>
  </si>
  <si>
    <t>Jacksonville</t>
  </si>
  <si>
    <t>Duval</t>
  </si>
  <si>
    <t>Kissimmee</t>
  </si>
  <si>
    <t>Lakeland</t>
  </si>
  <si>
    <t>Largo</t>
  </si>
  <si>
    <t>Lauderhill</t>
  </si>
  <si>
    <t>Leesburg</t>
  </si>
  <si>
    <t>Marathon</t>
  </si>
  <si>
    <t>Margate</t>
  </si>
  <si>
    <t>Melbourne</t>
  </si>
  <si>
    <t>Miami Beach</t>
  </si>
  <si>
    <t>Miramar</t>
  </si>
  <si>
    <t>Mount Dora</t>
  </si>
  <si>
    <t>New Port Richey</t>
  </si>
  <si>
    <t>Niceville</t>
  </si>
  <si>
    <t>North Miami</t>
  </si>
  <si>
    <t>Orlando</t>
  </si>
  <si>
    <t>Palm Bay</t>
  </si>
  <si>
    <t>Panama City</t>
  </si>
  <si>
    <t>Bay</t>
  </si>
  <si>
    <t>Pembroke Pines</t>
  </si>
  <si>
    <t>Pensacola</t>
  </si>
  <si>
    <t>Plantation</t>
  </si>
  <si>
    <t>Pompano Beach</t>
  </si>
  <si>
    <t>Port St. Lucie</t>
  </si>
  <si>
    <t>Sarasota</t>
  </si>
  <si>
    <t>St. Cloud</t>
  </si>
  <si>
    <t>St. Petersburg</t>
  </si>
  <si>
    <t>Sunrise</t>
  </si>
  <si>
    <t>Tallahassee</t>
  </si>
  <si>
    <t>Tamarac</t>
  </si>
  <si>
    <t>Tampa</t>
  </si>
  <si>
    <t>Titusville</t>
  </si>
  <si>
    <t>Wauchula</t>
  </si>
  <si>
    <t>West Palm Beach</t>
  </si>
  <si>
    <t>Westlake</t>
  </si>
  <si>
    <t>Winter Haven</t>
  </si>
  <si>
    <t>3.  The separate statewide totals for the Calculated Expenditures by Funding Source do not sum to the statewide total of Reported Expenditure since Bartow, Bradenton, Fort Walton Beach, and Hallandale Beach did not report Funding Source by Percentage for their respective affordable housing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</si>
</sst>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3" formatCode="_(* #,##0.00_);_(* \(#,##0.00\);_(* &quot;-&quot;??_);_(@_)"/>
  </numFmts>
  <fonts count="5"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s>
  <cellStyleXfs count="1">
    <xf numFmtId="0" fontId="0" fillId="0" borderId="0"/>
  </cellStyleXfs>
  <cellXfs count="75">
    <xf numFmtId="0" fontId="0" fillId="0" borderId="0" xfId="0"/>
    <xf numFmtId="0" fontId="0" fillId="0" borderId="0" xfId="0" applyAlignment="1">
      <alignment horizontal="center"/>
    </xf>
    <xf numFmtId="42" fontId="0" fillId="0" borderId="0" xfId="0" applyNumberFormat="1"/>
    <xf numFmtId="43" fontId="0" fillId="0" borderId="0" xfId="0" applyNumberFormat="1" applyAlignment="1">
      <alignment horizontal="center"/>
    </xf>
    <xf numFmtId="42" fontId="0" fillId="0" borderId="0" xfId="0" applyNumberFormat="1" applyBorder="1"/>
    <xf numFmtId="42" fontId="0" fillId="0" borderId="15" xfId="0" applyNumberFormat="1" applyBorder="1"/>
    <xf numFmtId="42" fontId="2" fillId="2" borderId="12" xfId="0" applyNumberFormat="1" applyFont="1" applyFill="1" applyBorder="1" applyAlignment="1">
      <alignment horizontal="right" vertical="center"/>
    </xf>
    <xf numFmtId="43" fontId="2" fillId="2" borderId="12" xfId="0" applyNumberFormat="1" applyFont="1" applyFill="1" applyBorder="1" applyAlignment="1">
      <alignment horizontal="right" vertical="center"/>
    </xf>
    <xf numFmtId="0" fontId="0" fillId="0" borderId="4" xfId="0" applyBorder="1" applyAlignment="1">
      <alignment vertical="center"/>
    </xf>
    <xf numFmtId="0" fontId="0" fillId="0" borderId="14" xfId="0" applyBorder="1" applyAlignment="1">
      <alignment vertical="center"/>
    </xf>
    <xf numFmtId="0" fontId="0" fillId="0" borderId="15" xfId="0" applyBorder="1" applyAlignment="1">
      <alignment horizontal="center" vertical="center"/>
    </xf>
    <xf numFmtId="42" fontId="0" fillId="0" borderId="15" xfId="0" applyNumberFormat="1" applyBorder="1" applyAlignment="1">
      <alignment vertical="center"/>
    </xf>
    <xf numFmtId="43" fontId="0" fillId="0" borderId="15" xfId="0" applyNumberFormat="1" applyBorder="1" applyAlignment="1">
      <alignment horizontal="center" vertical="center"/>
    </xf>
    <xf numFmtId="0" fontId="0" fillId="0" borderId="1" xfId="0" applyBorder="1" applyAlignment="1">
      <alignment vertical="center"/>
    </xf>
    <xf numFmtId="0" fontId="0" fillId="0" borderId="2" xfId="0" applyBorder="1" applyAlignment="1">
      <alignment horizontal="center" vertical="center"/>
    </xf>
    <xf numFmtId="42" fontId="0" fillId="0" borderId="2" xfId="0" applyNumberFormat="1" applyBorder="1" applyAlignment="1">
      <alignment vertical="center"/>
    </xf>
    <xf numFmtId="43" fontId="0" fillId="0" borderId="2" xfId="0" applyNumberFormat="1" applyBorder="1" applyAlignment="1">
      <alignment horizontal="center" vertical="center"/>
    </xf>
    <xf numFmtId="0" fontId="2" fillId="2" borderId="6" xfId="0" applyFont="1" applyFill="1" applyBorder="1" applyAlignment="1">
      <alignment vertical="center"/>
    </xf>
    <xf numFmtId="0" fontId="2" fillId="2" borderId="13"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7" xfId="0" applyFont="1" applyFill="1" applyBorder="1" applyAlignment="1">
      <alignment horizontal="center" vertical="center"/>
    </xf>
    <xf numFmtId="42" fontId="2" fillId="2" borderId="13" xfId="0" applyNumberFormat="1" applyFont="1" applyFill="1" applyBorder="1" applyAlignment="1">
      <alignment horizontal="center" vertical="center"/>
    </xf>
    <xf numFmtId="0" fontId="0" fillId="0" borderId="0" xfId="0" applyBorder="1" applyAlignment="1">
      <alignment vertical="center"/>
    </xf>
    <xf numFmtId="0" fontId="0" fillId="0" borderId="2" xfId="0" applyBorder="1" applyAlignment="1">
      <alignment vertical="center"/>
    </xf>
    <xf numFmtId="0" fontId="0" fillId="0" borderId="0" xfId="0" applyBorder="1" applyAlignment="1">
      <alignment horizontal="center" vertical="center"/>
    </xf>
    <xf numFmtId="42" fontId="0" fillId="0" borderId="0" xfId="0" applyNumberFormat="1" applyBorder="1" applyAlignment="1">
      <alignment vertical="center"/>
    </xf>
    <xf numFmtId="43" fontId="0" fillId="0" borderId="0" xfId="0" applyNumberFormat="1" applyBorder="1" applyAlignment="1">
      <alignment horizontal="center" vertical="center"/>
    </xf>
    <xf numFmtId="43" fontId="2" fillId="2" borderId="21" xfId="0" applyNumberFormat="1" applyFont="1" applyFill="1" applyBorder="1" applyAlignment="1">
      <alignment horizontal="right" vertical="center"/>
    </xf>
    <xf numFmtId="43" fontId="0" fillId="0" borderId="22" xfId="0" applyNumberFormat="1" applyBorder="1" applyAlignment="1">
      <alignment horizontal="center" vertical="center"/>
    </xf>
    <xf numFmtId="42" fontId="2" fillId="2" borderId="21" xfId="0" applyNumberFormat="1" applyFont="1" applyFill="1" applyBorder="1" applyAlignment="1">
      <alignment horizontal="right" vertical="center"/>
    </xf>
    <xf numFmtId="42" fontId="2" fillId="2" borderId="11" xfId="0" applyNumberFormat="1" applyFont="1" applyFill="1" applyBorder="1" applyAlignment="1">
      <alignment horizontal="right" vertical="center"/>
    </xf>
    <xf numFmtId="42" fontId="0" fillId="0" borderId="5" xfId="0" applyNumberFormat="1" applyBorder="1"/>
    <xf numFmtId="42" fontId="0" fillId="0" borderId="20" xfId="0" applyNumberFormat="1" applyBorder="1"/>
    <xf numFmtId="42" fontId="0" fillId="0" borderId="16" xfId="0" applyNumberFormat="1" applyBorder="1"/>
    <xf numFmtId="0" fontId="0" fillId="0" borderId="24" xfId="0" applyBorder="1" applyAlignment="1">
      <alignment vertical="center"/>
    </xf>
    <xf numFmtId="42" fontId="0" fillId="0" borderId="23" xfId="0" applyNumberFormat="1" applyBorder="1" applyAlignment="1">
      <alignment vertical="center"/>
    </xf>
    <xf numFmtId="43" fontId="0" fillId="0" borderId="23" xfId="0" applyNumberFormat="1" applyBorder="1" applyAlignment="1">
      <alignment horizontal="center" vertical="center"/>
    </xf>
    <xf numFmtId="43" fontId="0" fillId="0" borderId="25" xfId="0" applyNumberFormat="1" applyBorder="1" applyAlignment="1">
      <alignment horizontal="center" vertical="center"/>
    </xf>
    <xf numFmtId="0" fontId="1" fillId="2" borderId="9" xfId="0" applyFont="1" applyFill="1" applyBorder="1" applyAlignment="1">
      <alignment vertical="center"/>
    </xf>
    <xf numFmtId="0" fontId="1" fillId="2" borderId="12" xfId="0" applyFont="1" applyFill="1" applyBorder="1" applyAlignment="1">
      <alignment horizontal="center" vertical="center"/>
    </xf>
    <xf numFmtId="42" fontId="1" fillId="2" borderId="12" xfId="0" applyNumberFormat="1" applyFont="1" applyFill="1" applyBorder="1" applyAlignment="1">
      <alignment vertical="center"/>
    </xf>
    <xf numFmtId="43" fontId="1" fillId="2" borderId="12" xfId="0" applyNumberFormat="1" applyFont="1" applyFill="1" applyBorder="1" applyAlignment="1">
      <alignment horizontal="center" vertical="center"/>
    </xf>
    <xf numFmtId="43" fontId="1" fillId="2" borderId="21" xfId="0" applyNumberFormat="1" applyFont="1" applyFill="1" applyBorder="1" applyAlignment="1">
      <alignment horizontal="center" vertical="center"/>
    </xf>
    <xf numFmtId="42" fontId="1" fillId="2" borderId="19" xfId="0" applyNumberFormat="1" applyFont="1" applyFill="1" applyBorder="1"/>
    <xf numFmtId="42" fontId="1" fillId="2" borderId="18" xfId="0" applyNumberFormat="1" applyFont="1" applyFill="1" applyBorder="1"/>
    <xf numFmtId="42" fontId="1" fillId="2" borderId="12" xfId="0" applyNumberFormat="1" applyFont="1" applyFill="1" applyBorder="1"/>
    <xf numFmtId="42" fontId="1" fillId="2" borderId="11" xfId="0" applyNumberFormat="1" applyFont="1" applyFill="1" applyBorder="1"/>
    <xf numFmtId="0" fontId="4" fillId="0" borderId="1"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3" fillId="0" borderId="6"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vertical="center" wrapText="1"/>
    </xf>
    <xf numFmtId="0" fontId="0" fillId="0" borderId="7" xfId="0" applyBorder="1" applyAlignment="1">
      <alignment wrapText="1"/>
    </xf>
    <xf numFmtId="0" fontId="0" fillId="0" borderId="8" xfId="0" applyBorder="1" applyAlignment="1">
      <alignment wrapText="1"/>
    </xf>
    <xf numFmtId="0" fontId="2" fillId="2" borderId="19"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21" xfId="0" applyFill="1" applyBorder="1" applyAlignment="1">
      <alignment horizontal="center" vertical="center" wrapText="1"/>
    </xf>
    <xf numFmtId="0" fontId="0" fillId="0" borderId="4" xfId="0" applyBorder="1" applyAlignment="1">
      <alignment vertical="center" wrapText="1"/>
    </xf>
    <xf numFmtId="0" fontId="0" fillId="0" borderId="0" xfId="0" applyBorder="1" applyAlignment="1">
      <alignment wrapText="1"/>
    </xf>
    <xf numFmtId="0" fontId="0" fillId="0" borderId="5" xfId="0" applyBorder="1" applyAlignment="1">
      <alignment wrapText="1"/>
    </xf>
    <xf numFmtId="42" fontId="2" fillId="2" borderId="10" xfId="0" applyNumberFormat="1" applyFont="1" applyFill="1" applyBorder="1" applyAlignment="1">
      <alignment horizontal="center" vertical="center" wrapText="1"/>
    </xf>
    <xf numFmtId="42" fontId="0" fillId="2" borderId="10" xfId="0" applyNumberFormat="1" applyFill="1" applyBorder="1" applyAlignment="1">
      <alignment horizontal="center" vertical="center" wrapText="1"/>
    </xf>
    <xf numFmtId="42" fontId="0" fillId="2" borderId="11" xfId="0" applyNumberFormat="1" applyFill="1" applyBorder="1" applyAlignment="1">
      <alignment horizontal="center" vertical="center" wrapText="1"/>
    </xf>
    <xf numFmtId="0" fontId="0" fillId="0" borderId="0" xfId="0" applyAlignment="1">
      <alignment wrapText="1"/>
    </xf>
    <xf numFmtId="43" fontId="0" fillId="0" borderId="20" xfId="0" applyNumberFormat="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42" fontId="0" fillId="0" borderId="26" xfId="0" applyNumberFormat="1" applyBorder="1" applyAlignment="1">
      <alignment horizontal="center" vertical="center"/>
    </xf>
    <xf numFmtId="42" fontId="0" fillId="0" borderId="16" xfId="0" applyNumberFormat="1" applyBorder="1" applyAlignment="1">
      <alignment horizontal="center" vertical="center"/>
    </xf>
    <xf numFmtId="0" fontId="0" fillId="0" borderId="7" xfId="0" applyBorder="1" applyAlignment="1">
      <alignment vertical="center" wrapText="1"/>
    </xf>
    <xf numFmtId="0" fontId="4" fillId="0" borderId="2" xfId="0" applyFont="1" applyBorder="1" applyAlignment="1">
      <alignment horizontal="center" vertical="center"/>
    </xf>
    <xf numFmtId="0" fontId="3" fillId="0" borderId="7" xfId="0" applyFont="1" applyBorder="1" applyAlignment="1">
      <alignment horizontal="center" vertical="center"/>
    </xf>
    <xf numFmtId="0" fontId="0" fillId="0" borderId="0"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5"/>
  <sheetViews>
    <sheetView tabSelected="1" workbookViewId="0">
      <pane ySplit="4" topLeftCell="A5" activePane="bottomLeft" state="frozen"/>
      <selection pane="bottomLeft" activeCell="A5" sqref="A5"/>
    </sheetView>
  </sheetViews>
  <sheetFormatPr defaultRowHeight="15" x14ac:dyDescent="0.25"/>
  <cols>
    <col min="1" max="1" width="16.7109375" customWidth="1"/>
    <col min="2" max="2" width="16.7109375" style="1" customWidth="1"/>
    <col min="3" max="3" width="15.7109375" style="2" customWidth="1"/>
    <col min="4" max="7" width="14.7109375" style="3" customWidth="1"/>
    <col min="8" max="11" width="14.7109375" style="2" customWidth="1"/>
  </cols>
  <sheetData>
    <row r="1" spans="1:11" ht="23.25" x14ac:dyDescent="0.25">
      <c r="A1" s="47" t="s">
        <v>25</v>
      </c>
      <c r="B1" s="48"/>
      <c r="C1" s="48"/>
      <c r="D1" s="48"/>
      <c r="E1" s="48"/>
      <c r="F1" s="48"/>
      <c r="G1" s="48"/>
      <c r="H1" s="48"/>
      <c r="I1" s="48"/>
      <c r="J1" s="48"/>
      <c r="K1" s="49"/>
    </row>
    <row r="2" spans="1:11" ht="19.5" thickBot="1" x14ac:dyDescent="0.3">
      <c r="A2" s="50" t="s">
        <v>23</v>
      </c>
      <c r="B2" s="51"/>
      <c r="C2" s="51"/>
      <c r="D2" s="51"/>
      <c r="E2" s="51"/>
      <c r="F2" s="51"/>
      <c r="G2" s="51"/>
      <c r="H2" s="51"/>
      <c r="I2" s="51"/>
      <c r="J2" s="51"/>
      <c r="K2" s="52"/>
    </row>
    <row r="3" spans="1:11" ht="16.5" customHeight="1" thickBot="1" x14ac:dyDescent="0.3">
      <c r="A3" s="19"/>
      <c r="B3" s="20" t="s">
        <v>1</v>
      </c>
      <c r="C3" s="20" t="s">
        <v>17</v>
      </c>
      <c r="D3" s="56" t="s">
        <v>10</v>
      </c>
      <c r="E3" s="57"/>
      <c r="F3" s="57"/>
      <c r="G3" s="58"/>
      <c r="H3" s="62" t="s">
        <v>16</v>
      </c>
      <c r="I3" s="63"/>
      <c r="J3" s="63"/>
      <c r="K3" s="64"/>
    </row>
    <row r="4" spans="1:11" ht="16.5" thickBot="1" x14ac:dyDescent="0.3">
      <c r="A4" s="17" t="s">
        <v>0</v>
      </c>
      <c r="B4" s="18" t="s">
        <v>11</v>
      </c>
      <c r="C4" s="21" t="s">
        <v>21</v>
      </c>
      <c r="D4" s="7" t="s">
        <v>2</v>
      </c>
      <c r="E4" s="7" t="s">
        <v>3</v>
      </c>
      <c r="F4" s="7" t="s">
        <v>4</v>
      </c>
      <c r="G4" s="27" t="s">
        <v>5</v>
      </c>
      <c r="H4" s="29" t="s">
        <v>2</v>
      </c>
      <c r="I4" s="6" t="s">
        <v>3</v>
      </c>
      <c r="J4" s="6" t="s">
        <v>4</v>
      </c>
      <c r="K4" s="30" t="s">
        <v>5</v>
      </c>
    </row>
    <row r="5" spans="1:11" x14ac:dyDescent="0.25">
      <c r="A5" s="9" t="s">
        <v>27</v>
      </c>
      <c r="B5" s="10" t="s">
        <v>6</v>
      </c>
      <c r="C5" s="11">
        <v>1675769</v>
      </c>
      <c r="D5" s="12">
        <v>0</v>
      </c>
      <c r="E5" s="12">
        <v>53</v>
      </c>
      <c r="F5" s="12">
        <v>47</v>
      </c>
      <c r="G5" s="28">
        <v>0</v>
      </c>
      <c r="H5" s="32">
        <f t="shared" ref="H5:H11" si="0">$C5*(D5/100)</f>
        <v>0</v>
      </c>
      <c r="I5" s="5">
        <f t="shared" ref="I5:I11" si="1">$C5*(E5/100)</f>
        <v>888157.57000000007</v>
      </c>
      <c r="J5" s="5">
        <f t="shared" ref="J5:J11" si="2">$C5*(F5/100)</f>
        <v>787611.42999999993</v>
      </c>
      <c r="K5" s="33">
        <f t="shared" ref="K5:K11" si="3">$C5*(G5/100)</f>
        <v>0</v>
      </c>
    </row>
    <row r="6" spans="1:11" x14ac:dyDescent="0.25">
      <c r="A6" s="9" t="s">
        <v>28</v>
      </c>
      <c r="B6" s="10" t="s">
        <v>8</v>
      </c>
      <c r="C6" s="11">
        <v>300000</v>
      </c>
      <c r="D6" s="12">
        <v>0</v>
      </c>
      <c r="E6" s="12">
        <v>100</v>
      </c>
      <c r="F6" s="12">
        <v>0</v>
      </c>
      <c r="G6" s="28">
        <v>0</v>
      </c>
      <c r="H6" s="32">
        <f t="shared" si="0"/>
        <v>0</v>
      </c>
      <c r="I6" s="5">
        <f t="shared" si="1"/>
        <v>300000</v>
      </c>
      <c r="J6" s="5">
        <f t="shared" si="2"/>
        <v>0</v>
      </c>
      <c r="K6" s="33">
        <f t="shared" si="3"/>
        <v>0</v>
      </c>
    </row>
    <row r="7" spans="1:11" x14ac:dyDescent="0.25">
      <c r="A7" s="9" t="s">
        <v>28</v>
      </c>
      <c r="B7" s="10" t="s">
        <v>6</v>
      </c>
      <c r="C7" s="11">
        <v>15000</v>
      </c>
      <c r="D7" s="12">
        <v>0</v>
      </c>
      <c r="E7" s="12">
        <v>100</v>
      </c>
      <c r="F7" s="12">
        <v>0</v>
      </c>
      <c r="G7" s="28">
        <v>0</v>
      </c>
      <c r="H7" s="32">
        <f t="shared" si="0"/>
        <v>0</v>
      </c>
      <c r="I7" s="5">
        <f t="shared" si="1"/>
        <v>15000</v>
      </c>
      <c r="J7" s="5">
        <f t="shared" si="2"/>
        <v>0</v>
      </c>
      <c r="K7" s="33">
        <f t="shared" si="3"/>
        <v>0</v>
      </c>
    </row>
    <row r="8" spans="1:11" x14ac:dyDescent="0.25">
      <c r="A8" s="9" t="s">
        <v>29</v>
      </c>
      <c r="B8" s="10" t="s">
        <v>7</v>
      </c>
      <c r="C8" s="11">
        <v>30000</v>
      </c>
      <c r="D8" s="12">
        <v>0</v>
      </c>
      <c r="E8" s="12">
        <v>100</v>
      </c>
      <c r="F8" s="12">
        <v>0</v>
      </c>
      <c r="G8" s="28">
        <v>0</v>
      </c>
      <c r="H8" s="32">
        <f t="shared" si="0"/>
        <v>0</v>
      </c>
      <c r="I8" s="5">
        <f t="shared" si="1"/>
        <v>30000</v>
      </c>
      <c r="J8" s="5">
        <f t="shared" si="2"/>
        <v>0</v>
      </c>
      <c r="K8" s="33">
        <f t="shared" si="3"/>
        <v>0</v>
      </c>
    </row>
    <row r="9" spans="1:11" x14ac:dyDescent="0.25">
      <c r="A9" s="9" t="s">
        <v>29</v>
      </c>
      <c r="B9" s="10" t="s">
        <v>9</v>
      </c>
      <c r="C9" s="11">
        <v>338000</v>
      </c>
      <c r="D9" s="12">
        <v>0</v>
      </c>
      <c r="E9" s="12">
        <v>100</v>
      </c>
      <c r="F9" s="12">
        <v>0</v>
      </c>
      <c r="G9" s="28">
        <v>0</v>
      </c>
      <c r="H9" s="32">
        <f t="shared" si="0"/>
        <v>0</v>
      </c>
      <c r="I9" s="5">
        <f t="shared" si="1"/>
        <v>338000</v>
      </c>
      <c r="J9" s="5">
        <f t="shared" si="2"/>
        <v>0</v>
      </c>
      <c r="K9" s="33">
        <f t="shared" si="3"/>
        <v>0</v>
      </c>
    </row>
    <row r="10" spans="1:11" x14ac:dyDescent="0.25">
      <c r="A10" s="9" t="s">
        <v>29</v>
      </c>
      <c r="B10" s="10" t="s">
        <v>6</v>
      </c>
      <c r="C10" s="11">
        <v>350000</v>
      </c>
      <c r="D10" s="12">
        <v>0</v>
      </c>
      <c r="E10" s="12">
        <v>100</v>
      </c>
      <c r="F10" s="12">
        <v>0</v>
      </c>
      <c r="G10" s="28">
        <v>0</v>
      </c>
      <c r="H10" s="32">
        <f t="shared" si="0"/>
        <v>0</v>
      </c>
      <c r="I10" s="5">
        <f t="shared" si="1"/>
        <v>350000</v>
      </c>
      <c r="J10" s="5">
        <f t="shared" si="2"/>
        <v>0</v>
      </c>
      <c r="K10" s="33">
        <f t="shared" si="3"/>
        <v>0</v>
      </c>
    </row>
    <row r="11" spans="1:11" x14ac:dyDescent="0.25">
      <c r="A11" s="9" t="s">
        <v>30</v>
      </c>
      <c r="B11" s="10" t="s">
        <v>7</v>
      </c>
      <c r="C11" s="11">
        <v>462115</v>
      </c>
      <c r="D11" s="12">
        <v>100</v>
      </c>
      <c r="E11" s="12">
        <v>0</v>
      </c>
      <c r="F11" s="12">
        <v>0</v>
      </c>
      <c r="G11" s="28">
        <v>0</v>
      </c>
      <c r="H11" s="32">
        <f t="shared" si="0"/>
        <v>462115</v>
      </c>
      <c r="I11" s="5">
        <f t="shared" si="1"/>
        <v>0</v>
      </c>
      <c r="J11" s="5">
        <f t="shared" si="2"/>
        <v>0</v>
      </c>
      <c r="K11" s="33">
        <f t="shared" si="3"/>
        <v>0</v>
      </c>
    </row>
    <row r="12" spans="1:11" x14ac:dyDescent="0.25">
      <c r="A12" s="9" t="s">
        <v>30</v>
      </c>
      <c r="B12" s="10" t="s">
        <v>12</v>
      </c>
      <c r="C12" s="11">
        <v>3305521</v>
      </c>
      <c r="D12" s="12">
        <v>73</v>
      </c>
      <c r="E12" s="12">
        <v>27</v>
      </c>
      <c r="F12" s="12">
        <v>0</v>
      </c>
      <c r="G12" s="28">
        <v>0</v>
      </c>
      <c r="H12" s="32">
        <f t="shared" ref="H12:K12" si="4">$C12*(D12/100)</f>
        <v>2413030.33</v>
      </c>
      <c r="I12" s="5">
        <f t="shared" si="4"/>
        <v>892490.67</v>
      </c>
      <c r="J12" s="5">
        <f t="shared" si="4"/>
        <v>0</v>
      </c>
      <c r="K12" s="33">
        <f t="shared" si="4"/>
        <v>0</v>
      </c>
    </row>
    <row r="13" spans="1:11" x14ac:dyDescent="0.25">
      <c r="A13" s="9" t="s">
        <v>30</v>
      </c>
      <c r="B13" s="10" t="s">
        <v>6</v>
      </c>
      <c r="C13" s="11">
        <v>4543169</v>
      </c>
      <c r="D13" s="12">
        <v>35.909999999999997</v>
      </c>
      <c r="E13" s="12">
        <v>47.54</v>
      </c>
      <c r="F13" s="12">
        <v>16.55</v>
      </c>
      <c r="G13" s="28">
        <v>0</v>
      </c>
      <c r="H13" s="32">
        <f t="shared" ref="H13:H31" si="5">$C13*(D13/100)</f>
        <v>1631451.9878999998</v>
      </c>
      <c r="I13" s="5">
        <f t="shared" ref="I13:I31" si="6">$C13*(E13/100)</f>
        <v>2159822.5425999998</v>
      </c>
      <c r="J13" s="5">
        <f t="shared" ref="J13:J31" si="7">$C13*(F13/100)</f>
        <v>751894.46950000001</v>
      </c>
      <c r="K13" s="33">
        <f t="shared" ref="K13:K31" si="8">$C13*(G13/100)</f>
        <v>0</v>
      </c>
    </row>
    <row r="14" spans="1:11" x14ac:dyDescent="0.25">
      <c r="A14" s="9" t="s">
        <v>31</v>
      </c>
      <c r="B14" s="10" t="s">
        <v>7</v>
      </c>
      <c r="C14" s="11">
        <v>12500000</v>
      </c>
      <c r="D14" s="12">
        <v>0</v>
      </c>
      <c r="E14" s="12">
        <v>0</v>
      </c>
      <c r="F14" s="12">
        <v>100</v>
      </c>
      <c r="G14" s="28">
        <v>0</v>
      </c>
      <c r="H14" s="32">
        <f t="shared" si="5"/>
        <v>0</v>
      </c>
      <c r="I14" s="5">
        <f t="shared" si="6"/>
        <v>0</v>
      </c>
      <c r="J14" s="5">
        <f t="shared" si="7"/>
        <v>12500000</v>
      </c>
      <c r="K14" s="33">
        <f t="shared" si="8"/>
        <v>0</v>
      </c>
    </row>
    <row r="15" spans="1:11" x14ac:dyDescent="0.25">
      <c r="A15" s="9" t="s">
        <v>31</v>
      </c>
      <c r="B15" s="10" t="s">
        <v>12</v>
      </c>
      <c r="C15" s="11">
        <v>4876728</v>
      </c>
      <c r="D15" s="12">
        <v>90</v>
      </c>
      <c r="E15" s="12">
        <v>10</v>
      </c>
      <c r="F15" s="12">
        <v>0</v>
      </c>
      <c r="G15" s="28">
        <v>0</v>
      </c>
      <c r="H15" s="32">
        <f t="shared" si="5"/>
        <v>4389055.2</v>
      </c>
      <c r="I15" s="5">
        <f t="shared" si="6"/>
        <v>487672.80000000005</v>
      </c>
      <c r="J15" s="5">
        <f t="shared" si="7"/>
        <v>0</v>
      </c>
      <c r="K15" s="33">
        <f t="shared" si="8"/>
        <v>0</v>
      </c>
    </row>
    <row r="16" spans="1:11" x14ac:dyDescent="0.25">
      <c r="A16" s="9" t="s">
        <v>31</v>
      </c>
      <c r="B16" s="10" t="s">
        <v>8</v>
      </c>
      <c r="C16" s="11">
        <v>978891</v>
      </c>
      <c r="D16" s="12">
        <v>60</v>
      </c>
      <c r="E16" s="12">
        <v>40</v>
      </c>
      <c r="F16" s="12">
        <v>0</v>
      </c>
      <c r="G16" s="28">
        <v>0</v>
      </c>
      <c r="H16" s="32">
        <f t="shared" si="5"/>
        <v>587334.6</v>
      </c>
      <c r="I16" s="5">
        <f t="shared" si="6"/>
        <v>391556.4</v>
      </c>
      <c r="J16" s="5">
        <f t="shared" si="7"/>
        <v>0</v>
      </c>
      <c r="K16" s="33">
        <f t="shared" si="8"/>
        <v>0</v>
      </c>
    </row>
    <row r="17" spans="1:11" x14ac:dyDescent="0.25">
      <c r="A17" s="9" t="s">
        <v>31</v>
      </c>
      <c r="B17" s="10" t="s">
        <v>6</v>
      </c>
      <c r="C17" s="11">
        <v>3660747</v>
      </c>
      <c r="D17" s="12">
        <v>37</v>
      </c>
      <c r="E17" s="12">
        <v>63</v>
      </c>
      <c r="F17" s="12">
        <v>0</v>
      </c>
      <c r="G17" s="28">
        <v>0</v>
      </c>
      <c r="H17" s="32">
        <f t="shared" si="5"/>
        <v>1354476.39</v>
      </c>
      <c r="I17" s="5">
        <f t="shared" si="6"/>
        <v>2306270.61</v>
      </c>
      <c r="J17" s="5">
        <f t="shared" si="7"/>
        <v>0</v>
      </c>
      <c r="K17" s="33">
        <f t="shared" si="8"/>
        <v>0</v>
      </c>
    </row>
    <row r="18" spans="1:11" x14ac:dyDescent="0.25">
      <c r="A18" s="9" t="s">
        <v>32</v>
      </c>
      <c r="B18" s="10" t="s">
        <v>7</v>
      </c>
      <c r="C18" s="11">
        <v>15000</v>
      </c>
      <c r="D18" s="12">
        <v>0</v>
      </c>
      <c r="E18" s="12">
        <v>100</v>
      </c>
      <c r="F18" s="12">
        <v>0</v>
      </c>
      <c r="G18" s="28">
        <v>0</v>
      </c>
      <c r="H18" s="32">
        <f t="shared" si="5"/>
        <v>0</v>
      </c>
      <c r="I18" s="5">
        <f t="shared" si="6"/>
        <v>15000</v>
      </c>
      <c r="J18" s="5">
        <f t="shared" si="7"/>
        <v>0</v>
      </c>
      <c r="K18" s="33">
        <f t="shared" si="8"/>
        <v>0</v>
      </c>
    </row>
    <row r="19" spans="1:11" x14ac:dyDescent="0.25">
      <c r="A19" s="9" t="s">
        <v>32</v>
      </c>
      <c r="B19" s="10" t="s">
        <v>12</v>
      </c>
      <c r="C19" s="11">
        <v>150000</v>
      </c>
      <c r="D19" s="12">
        <v>0</v>
      </c>
      <c r="E19" s="12">
        <v>100</v>
      </c>
      <c r="F19" s="12">
        <v>0</v>
      </c>
      <c r="G19" s="28">
        <v>0</v>
      </c>
      <c r="H19" s="32">
        <f t="shared" si="5"/>
        <v>0</v>
      </c>
      <c r="I19" s="5">
        <f t="shared" si="6"/>
        <v>150000</v>
      </c>
      <c r="J19" s="5">
        <f t="shared" si="7"/>
        <v>0</v>
      </c>
      <c r="K19" s="33">
        <f t="shared" si="8"/>
        <v>0</v>
      </c>
    </row>
    <row r="20" spans="1:11" x14ac:dyDescent="0.25">
      <c r="A20" s="9" t="s">
        <v>32</v>
      </c>
      <c r="B20" s="10" t="s">
        <v>8</v>
      </c>
      <c r="C20" s="11">
        <v>1545000</v>
      </c>
      <c r="D20" s="12">
        <v>0</v>
      </c>
      <c r="E20" s="12">
        <v>100</v>
      </c>
      <c r="F20" s="12">
        <v>0</v>
      </c>
      <c r="G20" s="28">
        <v>0</v>
      </c>
      <c r="H20" s="32">
        <f t="shared" si="5"/>
        <v>0</v>
      </c>
      <c r="I20" s="5">
        <f t="shared" si="6"/>
        <v>1545000</v>
      </c>
      <c r="J20" s="5">
        <f t="shared" si="7"/>
        <v>0</v>
      </c>
      <c r="K20" s="33">
        <f t="shared" si="8"/>
        <v>0</v>
      </c>
    </row>
    <row r="21" spans="1:11" x14ac:dyDescent="0.25">
      <c r="A21" s="9" t="s">
        <v>32</v>
      </c>
      <c r="B21" s="10" t="s">
        <v>9</v>
      </c>
      <c r="C21" s="11">
        <v>480000</v>
      </c>
      <c r="D21" s="12">
        <v>0</v>
      </c>
      <c r="E21" s="12">
        <v>100</v>
      </c>
      <c r="F21" s="12">
        <v>0</v>
      </c>
      <c r="G21" s="28">
        <v>0</v>
      </c>
      <c r="H21" s="32">
        <f t="shared" si="5"/>
        <v>0</v>
      </c>
      <c r="I21" s="5">
        <f t="shared" si="6"/>
        <v>480000</v>
      </c>
      <c r="J21" s="5">
        <f t="shared" si="7"/>
        <v>0</v>
      </c>
      <c r="K21" s="33">
        <f t="shared" si="8"/>
        <v>0</v>
      </c>
    </row>
    <row r="22" spans="1:11" x14ac:dyDescent="0.25">
      <c r="A22" s="9" t="s">
        <v>32</v>
      </c>
      <c r="B22" s="10" t="s">
        <v>6</v>
      </c>
      <c r="C22" s="11">
        <v>1604600</v>
      </c>
      <c r="D22" s="12">
        <v>0</v>
      </c>
      <c r="E22" s="12">
        <v>100</v>
      </c>
      <c r="F22" s="12">
        <v>0</v>
      </c>
      <c r="G22" s="28">
        <v>0</v>
      </c>
      <c r="H22" s="32">
        <f t="shared" si="5"/>
        <v>0</v>
      </c>
      <c r="I22" s="5">
        <f t="shared" si="6"/>
        <v>1604600</v>
      </c>
      <c r="J22" s="5">
        <f t="shared" si="7"/>
        <v>0</v>
      </c>
      <c r="K22" s="33">
        <f t="shared" si="8"/>
        <v>0</v>
      </c>
    </row>
    <row r="23" spans="1:11" x14ac:dyDescent="0.25">
      <c r="A23" s="9" t="s">
        <v>33</v>
      </c>
      <c r="B23" s="10" t="s">
        <v>7</v>
      </c>
      <c r="C23" s="11">
        <v>600000</v>
      </c>
      <c r="D23" s="12">
        <v>0</v>
      </c>
      <c r="E23" s="12">
        <v>0</v>
      </c>
      <c r="F23" s="12">
        <v>100</v>
      </c>
      <c r="G23" s="28">
        <v>0</v>
      </c>
      <c r="H23" s="32">
        <f t="shared" si="5"/>
        <v>0</v>
      </c>
      <c r="I23" s="5">
        <f t="shared" si="6"/>
        <v>0</v>
      </c>
      <c r="J23" s="5">
        <f t="shared" si="7"/>
        <v>600000</v>
      </c>
      <c r="K23" s="33">
        <f t="shared" si="8"/>
        <v>0</v>
      </c>
    </row>
    <row r="24" spans="1:11" x14ac:dyDescent="0.25">
      <c r="A24" s="9" t="s">
        <v>33</v>
      </c>
      <c r="B24" s="10" t="s">
        <v>12</v>
      </c>
      <c r="C24" s="11">
        <v>200000</v>
      </c>
      <c r="D24" s="12">
        <v>0</v>
      </c>
      <c r="E24" s="12">
        <v>100</v>
      </c>
      <c r="F24" s="12">
        <v>0</v>
      </c>
      <c r="G24" s="28">
        <v>0</v>
      </c>
      <c r="H24" s="32">
        <f t="shared" si="5"/>
        <v>0</v>
      </c>
      <c r="I24" s="5">
        <f t="shared" si="6"/>
        <v>200000</v>
      </c>
      <c r="J24" s="5">
        <f t="shared" si="7"/>
        <v>0</v>
      </c>
      <c r="K24" s="33">
        <f t="shared" si="8"/>
        <v>0</v>
      </c>
    </row>
    <row r="25" spans="1:11" x14ac:dyDescent="0.25">
      <c r="A25" s="9" t="s">
        <v>33</v>
      </c>
      <c r="B25" s="10" t="s">
        <v>8</v>
      </c>
      <c r="C25" s="11">
        <v>138142</v>
      </c>
      <c r="D25" s="12">
        <v>0</v>
      </c>
      <c r="E25" s="12">
        <v>100</v>
      </c>
      <c r="F25" s="12">
        <v>0</v>
      </c>
      <c r="G25" s="28">
        <v>0</v>
      </c>
      <c r="H25" s="32">
        <f t="shared" si="5"/>
        <v>0</v>
      </c>
      <c r="I25" s="5">
        <f t="shared" si="6"/>
        <v>138142</v>
      </c>
      <c r="J25" s="5">
        <f t="shared" si="7"/>
        <v>0</v>
      </c>
      <c r="K25" s="33">
        <f t="shared" si="8"/>
        <v>0</v>
      </c>
    </row>
    <row r="26" spans="1:11" x14ac:dyDescent="0.25">
      <c r="A26" s="9" t="s">
        <v>33</v>
      </c>
      <c r="B26" s="10" t="s">
        <v>6</v>
      </c>
      <c r="C26" s="11">
        <v>270000</v>
      </c>
      <c r="D26" s="12">
        <v>0</v>
      </c>
      <c r="E26" s="12">
        <v>100</v>
      </c>
      <c r="F26" s="12">
        <v>0</v>
      </c>
      <c r="G26" s="28">
        <v>0</v>
      </c>
      <c r="H26" s="32">
        <f t="shared" si="5"/>
        <v>0</v>
      </c>
      <c r="I26" s="5">
        <f t="shared" si="6"/>
        <v>270000</v>
      </c>
      <c r="J26" s="5">
        <f t="shared" si="7"/>
        <v>0</v>
      </c>
      <c r="K26" s="33">
        <f t="shared" si="8"/>
        <v>0</v>
      </c>
    </row>
    <row r="27" spans="1:11" x14ac:dyDescent="0.25">
      <c r="A27" s="9" t="s">
        <v>34</v>
      </c>
      <c r="B27" s="10" t="s">
        <v>8</v>
      </c>
      <c r="C27" s="11">
        <v>360000</v>
      </c>
      <c r="D27" s="12">
        <v>0</v>
      </c>
      <c r="E27" s="12">
        <v>100</v>
      </c>
      <c r="F27" s="12">
        <v>0</v>
      </c>
      <c r="G27" s="28">
        <v>0</v>
      </c>
      <c r="H27" s="32">
        <f t="shared" si="5"/>
        <v>0</v>
      </c>
      <c r="I27" s="5">
        <f t="shared" si="6"/>
        <v>360000</v>
      </c>
      <c r="J27" s="5">
        <f t="shared" si="7"/>
        <v>0</v>
      </c>
      <c r="K27" s="33">
        <f t="shared" si="8"/>
        <v>0</v>
      </c>
    </row>
    <row r="28" spans="1:11" x14ac:dyDescent="0.25">
      <c r="A28" s="9" t="s">
        <v>34</v>
      </c>
      <c r="B28" s="10" t="s">
        <v>6</v>
      </c>
      <c r="C28" s="11">
        <v>505619</v>
      </c>
      <c r="D28" s="12">
        <v>0</v>
      </c>
      <c r="E28" s="12">
        <v>38.869999999999997</v>
      </c>
      <c r="F28" s="12">
        <v>0</v>
      </c>
      <c r="G28" s="28">
        <v>61.13</v>
      </c>
      <c r="H28" s="32">
        <f t="shared" si="5"/>
        <v>0</v>
      </c>
      <c r="I28" s="5">
        <f t="shared" si="6"/>
        <v>196534.1053</v>
      </c>
      <c r="J28" s="5">
        <f t="shared" si="7"/>
        <v>0</v>
      </c>
      <c r="K28" s="33">
        <f t="shared" si="8"/>
        <v>309084.8947</v>
      </c>
    </row>
    <row r="29" spans="1:11" x14ac:dyDescent="0.25">
      <c r="A29" s="9" t="s">
        <v>35</v>
      </c>
      <c r="B29" s="10" t="s">
        <v>7</v>
      </c>
      <c r="C29" s="11">
        <v>319000</v>
      </c>
      <c r="D29" s="12">
        <v>0</v>
      </c>
      <c r="E29" s="12">
        <v>0</v>
      </c>
      <c r="F29" s="12">
        <v>0</v>
      </c>
      <c r="G29" s="28">
        <v>100</v>
      </c>
      <c r="H29" s="32">
        <f t="shared" si="5"/>
        <v>0</v>
      </c>
      <c r="I29" s="5">
        <f t="shared" si="6"/>
        <v>0</v>
      </c>
      <c r="J29" s="5">
        <f t="shared" si="7"/>
        <v>0</v>
      </c>
      <c r="K29" s="33">
        <f t="shared" si="8"/>
        <v>319000</v>
      </c>
    </row>
    <row r="30" spans="1:11" x14ac:dyDescent="0.25">
      <c r="A30" s="9" t="s">
        <v>35</v>
      </c>
      <c r="B30" s="10" t="s">
        <v>8</v>
      </c>
      <c r="C30" s="11">
        <v>640000</v>
      </c>
      <c r="D30" s="12">
        <v>0</v>
      </c>
      <c r="E30" s="12">
        <v>0</v>
      </c>
      <c r="F30" s="12">
        <v>0</v>
      </c>
      <c r="G30" s="28">
        <v>100</v>
      </c>
      <c r="H30" s="32">
        <f t="shared" si="5"/>
        <v>0</v>
      </c>
      <c r="I30" s="5">
        <f t="shared" si="6"/>
        <v>0</v>
      </c>
      <c r="J30" s="5">
        <f t="shared" si="7"/>
        <v>0</v>
      </c>
      <c r="K30" s="33">
        <f t="shared" si="8"/>
        <v>640000</v>
      </c>
    </row>
    <row r="31" spans="1:11" x14ac:dyDescent="0.25">
      <c r="A31" s="9" t="s">
        <v>35</v>
      </c>
      <c r="B31" s="10" t="s">
        <v>6</v>
      </c>
      <c r="C31" s="11">
        <v>1041000</v>
      </c>
      <c r="D31" s="12">
        <v>0</v>
      </c>
      <c r="E31" s="12">
        <v>0</v>
      </c>
      <c r="F31" s="12">
        <v>0</v>
      </c>
      <c r="G31" s="28">
        <v>100</v>
      </c>
      <c r="H31" s="32">
        <f t="shared" si="5"/>
        <v>0</v>
      </c>
      <c r="I31" s="5">
        <f t="shared" si="6"/>
        <v>0</v>
      </c>
      <c r="J31" s="5">
        <f t="shared" si="7"/>
        <v>0</v>
      </c>
      <c r="K31" s="33">
        <f t="shared" si="8"/>
        <v>1041000</v>
      </c>
    </row>
    <row r="32" spans="1:11" x14ac:dyDescent="0.25">
      <c r="A32" s="9" t="s">
        <v>36</v>
      </c>
      <c r="B32" s="10" t="s">
        <v>9</v>
      </c>
      <c r="C32" s="11">
        <v>355000</v>
      </c>
      <c r="D32" s="12">
        <v>0</v>
      </c>
      <c r="E32" s="12">
        <v>100</v>
      </c>
      <c r="F32" s="12">
        <v>0</v>
      </c>
      <c r="G32" s="28">
        <v>0</v>
      </c>
      <c r="H32" s="32">
        <f t="shared" ref="H32:H40" si="9">$C32*(D32/100)</f>
        <v>0</v>
      </c>
      <c r="I32" s="5">
        <f t="shared" ref="I32:I40" si="10">$C32*(E32/100)</f>
        <v>355000</v>
      </c>
      <c r="J32" s="5">
        <f t="shared" ref="J32:J40" si="11">$C32*(F32/100)</f>
        <v>0</v>
      </c>
      <c r="K32" s="33">
        <f t="shared" ref="K32:K40" si="12">$C32*(G32/100)</f>
        <v>0</v>
      </c>
    </row>
    <row r="33" spans="1:11" x14ac:dyDescent="0.25">
      <c r="A33" s="9" t="s">
        <v>36</v>
      </c>
      <c r="B33" s="10" t="s">
        <v>6</v>
      </c>
      <c r="C33" s="11">
        <v>750000</v>
      </c>
      <c r="D33" s="12">
        <v>100</v>
      </c>
      <c r="E33" s="12">
        <v>0</v>
      </c>
      <c r="F33" s="12">
        <v>0</v>
      </c>
      <c r="G33" s="28">
        <v>0</v>
      </c>
      <c r="H33" s="32">
        <f t="shared" si="9"/>
        <v>750000</v>
      </c>
      <c r="I33" s="5">
        <f t="shared" si="10"/>
        <v>0</v>
      </c>
      <c r="J33" s="5">
        <f t="shared" si="11"/>
        <v>0</v>
      </c>
      <c r="K33" s="33">
        <f t="shared" si="12"/>
        <v>0</v>
      </c>
    </row>
    <row r="34" spans="1:11" x14ac:dyDescent="0.25">
      <c r="A34" s="9" t="s">
        <v>37</v>
      </c>
      <c r="B34" s="10" t="s">
        <v>7</v>
      </c>
      <c r="C34" s="11">
        <v>60000</v>
      </c>
      <c r="D34" s="12">
        <v>0</v>
      </c>
      <c r="E34" s="12">
        <v>100</v>
      </c>
      <c r="F34" s="12">
        <v>0</v>
      </c>
      <c r="G34" s="28">
        <v>0</v>
      </c>
      <c r="H34" s="32">
        <f t="shared" si="9"/>
        <v>0</v>
      </c>
      <c r="I34" s="5">
        <f t="shared" si="10"/>
        <v>60000</v>
      </c>
      <c r="J34" s="5">
        <f t="shared" si="11"/>
        <v>0</v>
      </c>
      <c r="K34" s="33">
        <f t="shared" si="12"/>
        <v>0</v>
      </c>
    </row>
    <row r="35" spans="1:11" x14ac:dyDescent="0.25">
      <c r="A35" s="9" t="s">
        <v>37</v>
      </c>
      <c r="B35" s="10" t="s">
        <v>9</v>
      </c>
      <c r="C35" s="11">
        <v>300000</v>
      </c>
      <c r="D35" s="12">
        <v>40</v>
      </c>
      <c r="E35" s="12">
        <v>60</v>
      </c>
      <c r="F35" s="12">
        <v>0</v>
      </c>
      <c r="G35" s="28">
        <v>0</v>
      </c>
      <c r="H35" s="32">
        <f t="shared" si="9"/>
        <v>120000</v>
      </c>
      <c r="I35" s="5">
        <f t="shared" si="10"/>
        <v>180000</v>
      </c>
      <c r="J35" s="5">
        <f t="shared" si="11"/>
        <v>0</v>
      </c>
      <c r="K35" s="33">
        <f t="shared" si="12"/>
        <v>0</v>
      </c>
    </row>
    <row r="36" spans="1:11" x14ac:dyDescent="0.25">
      <c r="A36" s="9" t="s">
        <v>37</v>
      </c>
      <c r="B36" s="10" t="s">
        <v>6</v>
      </c>
      <c r="C36" s="11">
        <v>398742</v>
      </c>
      <c r="D36" s="12">
        <v>30</v>
      </c>
      <c r="E36" s="12">
        <v>70</v>
      </c>
      <c r="F36" s="12">
        <v>0</v>
      </c>
      <c r="G36" s="28">
        <v>0</v>
      </c>
      <c r="H36" s="32">
        <f t="shared" si="9"/>
        <v>119622.59999999999</v>
      </c>
      <c r="I36" s="5">
        <f t="shared" si="10"/>
        <v>279119.39999999997</v>
      </c>
      <c r="J36" s="5">
        <f t="shared" si="11"/>
        <v>0</v>
      </c>
      <c r="K36" s="33">
        <f t="shared" si="12"/>
        <v>0</v>
      </c>
    </row>
    <row r="37" spans="1:11" x14ac:dyDescent="0.25">
      <c r="A37" s="9" t="s">
        <v>38</v>
      </c>
      <c r="B37" s="10" t="s">
        <v>7</v>
      </c>
      <c r="C37" s="11">
        <v>2001587</v>
      </c>
      <c r="D37" s="12">
        <v>26.31</v>
      </c>
      <c r="E37" s="12">
        <v>73.69</v>
      </c>
      <c r="F37" s="12">
        <v>0</v>
      </c>
      <c r="G37" s="28">
        <v>0</v>
      </c>
      <c r="H37" s="32">
        <f t="shared" si="9"/>
        <v>526617.53969999996</v>
      </c>
      <c r="I37" s="5">
        <f t="shared" si="10"/>
        <v>1474969.4602999999</v>
      </c>
      <c r="J37" s="5">
        <f t="shared" si="11"/>
        <v>0</v>
      </c>
      <c r="K37" s="33">
        <f t="shared" si="12"/>
        <v>0</v>
      </c>
    </row>
    <row r="38" spans="1:11" x14ac:dyDescent="0.25">
      <c r="A38" s="9" t="s">
        <v>38</v>
      </c>
      <c r="B38" s="10" t="s">
        <v>8</v>
      </c>
      <c r="C38" s="11">
        <v>1166080</v>
      </c>
      <c r="D38" s="12">
        <v>82.85</v>
      </c>
      <c r="E38" s="12">
        <v>17.149999999999999</v>
      </c>
      <c r="F38" s="12">
        <v>0</v>
      </c>
      <c r="G38" s="28">
        <v>0</v>
      </c>
      <c r="H38" s="32">
        <f t="shared" si="9"/>
        <v>966097.27999999991</v>
      </c>
      <c r="I38" s="5">
        <f t="shared" si="10"/>
        <v>199982.71999999997</v>
      </c>
      <c r="J38" s="5">
        <f t="shared" si="11"/>
        <v>0</v>
      </c>
      <c r="K38" s="33">
        <f t="shared" si="12"/>
        <v>0</v>
      </c>
    </row>
    <row r="39" spans="1:11" x14ac:dyDescent="0.25">
      <c r="A39" s="9" t="s">
        <v>38</v>
      </c>
      <c r="B39" s="10" t="s">
        <v>9</v>
      </c>
      <c r="C39" s="11">
        <v>4363729</v>
      </c>
      <c r="D39" s="12">
        <v>95.42</v>
      </c>
      <c r="E39" s="12">
        <v>4.58</v>
      </c>
      <c r="F39" s="12">
        <v>0</v>
      </c>
      <c r="G39" s="28">
        <v>0</v>
      </c>
      <c r="H39" s="32">
        <f t="shared" si="9"/>
        <v>4163870.2118000002</v>
      </c>
      <c r="I39" s="5">
        <f t="shared" si="10"/>
        <v>199858.78820000001</v>
      </c>
      <c r="J39" s="5">
        <f t="shared" si="11"/>
        <v>0</v>
      </c>
      <c r="K39" s="33">
        <f t="shared" si="12"/>
        <v>0</v>
      </c>
    </row>
    <row r="40" spans="1:11" x14ac:dyDescent="0.25">
      <c r="A40" s="9" t="s">
        <v>38</v>
      </c>
      <c r="B40" s="10" t="s">
        <v>6</v>
      </c>
      <c r="C40" s="11">
        <v>2938989</v>
      </c>
      <c r="D40" s="12">
        <v>53.24</v>
      </c>
      <c r="E40" s="12">
        <v>42.77</v>
      </c>
      <c r="F40" s="12">
        <v>3.99</v>
      </c>
      <c r="G40" s="28">
        <v>0</v>
      </c>
      <c r="H40" s="32">
        <f t="shared" si="9"/>
        <v>1564717.7435999999</v>
      </c>
      <c r="I40" s="5">
        <f t="shared" si="10"/>
        <v>1257005.5953000002</v>
      </c>
      <c r="J40" s="5">
        <f t="shared" si="11"/>
        <v>117265.66110000001</v>
      </c>
      <c r="K40" s="33">
        <f t="shared" si="12"/>
        <v>0</v>
      </c>
    </row>
    <row r="41" spans="1:11" x14ac:dyDescent="0.25">
      <c r="A41" s="9" t="s">
        <v>39</v>
      </c>
      <c r="B41" s="10" t="s">
        <v>12</v>
      </c>
      <c r="C41" s="11">
        <v>300000</v>
      </c>
      <c r="D41" s="12">
        <v>0</v>
      </c>
      <c r="E41" s="12">
        <v>100</v>
      </c>
      <c r="F41" s="12">
        <v>0</v>
      </c>
      <c r="G41" s="28">
        <v>0</v>
      </c>
      <c r="H41" s="32">
        <f t="shared" ref="H41:H46" si="13">$C41*(D41/100)</f>
        <v>0</v>
      </c>
      <c r="I41" s="5">
        <f t="shared" ref="I41:I46" si="14">$C41*(E41/100)</f>
        <v>300000</v>
      </c>
      <c r="J41" s="5">
        <f t="shared" ref="J41:J46" si="15">$C41*(F41/100)</f>
        <v>0</v>
      </c>
      <c r="K41" s="33">
        <f t="shared" ref="K41:K46" si="16">$C41*(G41/100)</f>
        <v>0</v>
      </c>
    </row>
    <row r="42" spans="1:11" x14ac:dyDescent="0.25">
      <c r="A42" s="9" t="s">
        <v>39</v>
      </c>
      <c r="B42" s="10" t="s">
        <v>6</v>
      </c>
      <c r="C42" s="11">
        <v>657567</v>
      </c>
      <c r="D42" s="12">
        <v>0</v>
      </c>
      <c r="E42" s="12">
        <v>100</v>
      </c>
      <c r="F42" s="12">
        <v>0</v>
      </c>
      <c r="G42" s="28">
        <v>0</v>
      </c>
      <c r="H42" s="32">
        <f t="shared" si="13"/>
        <v>0</v>
      </c>
      <c r="I42" s="5">
        <f t="shared" si="14"/>
        <v>657567</v>
      </c>
      <c r="J42" s="5">
        <f t="shared" si="15"/>
        <v>0</v>
      </c>
      <c r="K42" s="33">
        <f t="shared" si="16"/>
        <v>0</v>
      </c>
    </row>
    <row r="43" spans="1:11" x14ac:dyDescent="0.25">
      <c r="A43" s="9" t="s">
        <v>40</v>
      </c>
      <c r="B43" s="10" t="s">
        <v>12</v>
      </c>
      <c r="C43" s="11">
        <v>632346</v>
      </c>
      <c r="D43" s="12">
        <v>0</v>
      </c>
      <c r="E43" s="12">
        <v>100</v>
      </c>
      <c r="F43" s="12">
        <v>0</v>
      </c>
      <c r="G43" s="28">
        <v>0</v>
      </c>
      <c r="H43" s="32">
        <f t="shared" si="13"/>
        <v>0</v>
      </c>
      <c r="I43" s="5">
        <f t="shared" si="14"/>
        <v>632346</v>
      </c>
      <c r="J43" s="5">
        <f t="shared" si="15"/>
        <v>0</v>
      </c>
      <c r="K43" s="33">
        <f t="shared" si="16"/>
        <v>0</v>
      </c>
    </row>
    <row r="44" spans="1:11" x14ac:dyDescent="0.25">
      <c r="A44" s="9" t="s">
        <v>40</v>
      </c>
      <c r="B44" s="10" t="s">
        <v>6</v>
      </c>
      <c r="C44" s="11">
        <v>390742</v>
      </c>
      <c r="D44" s="12">
        <v>0</v>
      </c>
      <c r="E44" s="12">
        <v>100</v>
      </c>
      <c r="F44" s="12">
        <v>0</v>
      </c>
      <c r="G44" s="28">
        <v>0</v>
      </c>
      <c r="H44" s="32">
        <f t="shared" si="13"/>
        <v>0</v>
      </c>
      <c r="I44" s="5">
        <f t="shared" si="14"/>
        <v>390742</v>
      </c>
      <c r="J44" s="5">
        <f t="shared" si="15"/>
        <v>0</v>
      </c>
      <c r="K44" s="33">
        <f t="shared" si="16"/>
        <v>0</v>
      </c>
    </row>
    <row r="45" spans="1:11" x14ac:dyDescent="0.25">
      <c r="A45" s="9" t="s">
        <v>41</v>
      </c>
      <c r="B45" s="10" t="s">
        <v>12</v>
      </c>
      <c r="C45" s="11">
        <v>100000</v>
      </c>
      <c r="D45" s="12">
        <v>50</v>
      </c>
      <c r="E45" s="12">
        <v>50</v>
      </c>
      <c r="F45" s="12">
        <v>0</v>
      </c>
      <c r="G45" s="28">
        <v>0</v>
      </c>
      <c r="H45" s="32">
        <f t="shared" si="13"/>
        <v>50000</v>
      </c>
      <c r="I45" s="5">
        <f t="shared" si="14"/>
        <v>50000</v>
      </c>
      <c r="J45" s="5">
        <f t="shared" si="15"/>
        <v>0</v>
      </c>
      <c r="K45" s="33">
        <f t="shared" si="16"/>
        <v>0</v>
      </c>
    </row>
    <row r="46" spans="1:11" x14ac:dyDescent="0.25">
      <c r="A46" s="9" t="s">
        <v>41</v>
      </c>
      <c r="B46" s="10" t="s">
        <v>6</v>
      </c>
      <c r="C46" s="11">
        <v>1825466.36</v>
      </c>
      <c r="D46" s="12">
        <v>86.58</v>
      </c>
      <c r="E46" s="12">
        <v>13.42</v>
      </c>
      <c r="F46" s="12">
        <v>0</v>
      </c>
      <c r="G46" s="28">
        <v>0</v>
      </c>
      <c r="H46" s="32">
        <f t="shared" si="13"/>
        <v>1580488.7744880002</v>
      </c>
      <c r="I46" s="5">
        <f t="shared" si="14"/>
        <v>244977.58551199999</v>
      </c>
      <c r="J46" s="5">
        <f t="shared" si="15"/>
        <v>0</v>
      </c>
      <c r="K46" s="33">
        <f t="shared" si="16"/>
        <v>0</v>
      </c>
    </row>
    <row r="47" spans="1:11" x14ac:dyDescent="0.25">
      <c r="A47" s="9" t="s">
        <v>42</v>
      </c>
      <c r="B47" s="10" t="s">
        <v>8</v>
      </c>
      <c r="C47" s="11">
        <v>315000</v>
      </c>
      <c r="D47" s="12">
        <v>100</v>
      </c>
      <c r="E47" s="12">
        <v>0</v>
      </c>
      <c r="F47" s="12">
        <v>0</v>
      </c>
      <c r="G47" s="28">
        <v>0</v>
      </c>
      <c r="H47" s="32">
        <f t="shared" ref="H47:H51" si="17">$C47*(D47/100)</f>
        <v>315000</v>
      </c>
      <c r="I47" s="5">
        <f t="shared" ref="I47:I51" si="18">$C47*(E47/100)</f>
        <v>0</v>
      </c>
      <c r="J47" s="5">
        <f t="shared" ref="J47:J51" si="19">$C47*(F47/100)</f>
        <v>0</v>
      </c>
      <c r="K47" s="33">
        <f t="shared" ref="K47:K51" si="20">$C47*(G47/100)</f>
        <v>0</v>
      </c>
    </row>
    <row r="48" spans="1:11" x14ac:dyDescent="0.25">
      <c r="A48" s="9" t="s">
        <v>42</v>
      </c>
      <c r="B48" s="10" t="s">
        <v>6</v>
      </c>
      <c r="C48" s="11">
        <v>733475</v>
      </c>
      <c r="D48" s="12">
        <v>40.9</v>
      </c>
      <c r="E48" s="12">
        <v>59.1</v>
      </c>
      <c r="F48" s="12">
        <v>0</v>
      </c>
      <c r="G48" s="28">
        <v>0</v>
      </c>
      <c r="H48" s="32">
        <f t="shared" si="17"/>
        <v>299991.27499999997</v>
      </c>
      <c r="I48" s="5">
        <f t="shared" si="18"/>
        <v>433483.72499999998</v>
      </c>
      <c r="J48" s="5">
        <f t="shared" si="19"/>
        <v>0</v>
      </c>
      <c r="K48" s="33">
        <f t="shared" si="20"/>
        <v>0</v>
      </c>
    </row>
    <row r="49" spans="1:11" x14ac:dyDescent="0.25">
      <c r="A49" s="9" t="s">
        <v>43</v>
      </c>
      <c r="B49" s="10" t="s">
        <v>12</v>
      </c>
      <c r="C49" s="11">
        <v>62464</v>
      </c>
      <c r="D49" s="12">
        <v>0</v>
      </c>
      <c r="E49" s="12">
        <v>100</v>
      </c>
      <c r="F49" s="12">
        <v>0</v>
      </c>
      <c r="G49" s="28">
        <v>0</v>
      </c>
      <c r="H49" s="32">
        <f t="shared" si="17"/>
        <v>0</v>
      </c>
      <c r="I49" s="5">
        <f t="shared" si="18"/>
        <v>62464</v>
      </c>
      <c r="J49" s="5">
        <f t="shared" si="19"/>
        <v>0</v>
      </c>
      <c r="K49" s="33">
        <f t="shared" si="20"/>
        <v>0</v>
      </c>
    </row>
    <row r="50" spans="1:11" x14ac:dyDescent="0.25">
      <c r="A50" s="9" t="s">
        <v>43</v>
      </c>
      <c r="B50" s="10" t="s">
        <v>9</v>
      </c>
      <c r="C50" s="11">
        <v>302143</v>
      </c>
      <c r="D50" s="12">
        <v>0</v>
      </c>
      <c r="E50" s="12">
        <v>100</v>
      </c>
      <c r="F50" s="12">
        <v>0</v>
      </c>
      <c r="G50" s="28">
        <v>0</v>
      </c>
      <c r="H50" s="32">
        <f t="shared" si="17"/>
        <v>0</v>
      </c>
      <c r="I50" s="5">
        <f t="shared" si="18"/>
        <v>302143</v>
      </c>
      <c r="J50" s="5">
        <f t="shared" si="19"/>
        <v>0</v>
      </c>
      <c r="K50" s="33">
        <f t="shared" si="20"/>
        <v>0</v>
      </c>
    </row>
    <row r="51" spans="1:11" x14ac:dyDescent="0.25">
      <c r="A51" s="9" t="s">
        <v>43</v>
      </c>
      <c r="B51" s="10" t="s">
        <v>6</v>
      </c>
      <c r="C51" s="11">
        <v>340393</v>
      </c>
      <c r="D51" s="12">
        <v>0</v>
      </c>
      <c r="E51" s="12">
        <v>100</v>
      </c>
      <c r="F51" s="12">
        <v>0</v>
      </c>
      <c r="G51" s="28">
        <v>0</v>
      </c>
      <c r="H51" s="32">
        <f t="shared" si="17"/>
        <v>0</v>
      </c>
      <c r="I51" s="5">
        <f t="shared" si="18"/>
        <v>340393</v>
      </c>
      <c r="J51" s="5">
        <f t="shared" si="19"/>
        <v>0</v>
      </c>
      <c r="K51" s="33">
        <f t="shared" si="20"/>
        <v>0</v>
      </c>
    </row>
    <row r="52" spans="1:11" x14ac:dyDescent="0.25">
      <c r="A52" s="9" t="s">
        <v>44</v>
      </c>
      <c r="B52" s="10" t="s">
        <v>12</v>
      </c>
      <c r="C52" s="11">
        <v>70000</v>
      </c>
      <c r="D52" s="12">
        <v>0</v>
      </c>
      <c r="E52" s="12">
        <v>100</v>
      </c>
      <c r="F52" s="12">
        <v>0</v>
      </c>
      <c r="G52" s="28">
        <v>0</v>
      </c>
      <c r="H52" s="32">
        <f t="shared" ref="H52:H76" si="21">$C52*(D52/100)</f>
        <v>0</v>
      </c>
      <c r="I52" s="5">
        <f t="shared" ref="I52:I76" si="22">$C52*(E52/100)</f>
        <v>70000</v>
      </c>
      <c r="J52" s="5">
        <f t="shared" ref="J52:J76" si="23">$C52*(F52/100)</f>
        <v>0</v>
      </c>
      <c r="K52" s="33">
        <f t="shared" ref="K52:K76" si="24">$C52*(G52/100)</f>
        <v>0</v>
      </c>
    </row>
    <row r="53" spans="1:11" x14ac:dyDescent="0.25">
      <c r="A53" s="9" t="s">
        <v>44</v>
      </c>
      <c r="B53" s="10" t="s">
        <v>6</v>
      </c>
      <c r="C53" s="11">
        <v>774874</v>
      </c>
      <c r="D53" s="12">
        <v>28</v>
      </c>
      <c r="E53" s="12">
        <v>72</v>
      </c>
      <c r="F53" s="12">
        <v>0</v>
      </c>
      <c r="G53" s="28">
        <v>0</v>
      </c>
      <c r="H53" s="32">
        <f t="shared" si="21"/>
        <v>216964.72000000003</v>
      </c>
      <c r="I53" s="5">
        <f t="shared" si="22"/>
        <v>557909.28</v>
      </c>
      <c r="J53" s="5">
        <f t="shared" si="23"/>
        <v>0</v>
      </c>
      <c r="K53" s="33">
        <f t="shared" si="24"/>
        <v>0</v>
      </c>
    </row>
    <row r="54" spans="1:11" x14ac:dyDescent="0.25">
      <c r="A54" s="9" t="s">
        <v>45</v>
      </c>
      <c r="B54" s="10" t="s">
        <v>7</v>
      </c>
      <c r="C54" s="11">
        <v>161349</v>
      </c>
      <c r="D54" s="12">
        <v>100</v>
      </c>
      <c r="E54" s="12">
        <v>0</v>
      </c>
      <c r="F54" s="12">
        <v>0</v>
      </c>
      <c r="G54" s="28">
        <v>0</v>
      </c>
      <c r="H54" s="32">
        <f t="shared" si="21"/>
        <v>161349</v>
      </c>
      <c r="I54" s="5">
        <f t="shared" si="22"/>
        <v>0</v>
      </c>
      <c r="J54" s="5">
        <f t="shared" si="23"/>
        <v>0</v>
      </c>
      <c r="K54" s="33">
        <f t="shared" si="24"/>
        <v>0</v>
      </c>
    </row>
    <row r="55" spans="1:11" x14ac:dyDescent="0.25">
      <c r="A55" s="9" t="s">
        <v>45</v>
      </c>
      <c r="B55" s="10" t="s">
        <v>12</v>
      </c>
      <c r="C55" s="11">
        <v>200000</v>
      </c>
      <c r="D55" s="12">
        <v>0</v>
      </c>
      <c r="E55" s="12">
        <v>100</v>
      </c>
      <c r="F55" s="12">
        <v>0</v>
      </c>
      <c r="G55" s="28">
        <v>0</v>
      </c>
      <c r="H55" s="32">
        <f t="shared" si="21"/>
        <v>0</v>
      </c>
      <c r="I55" s="5">
        <f t="shared" si="22"/>
        <v>200000</v>
      </c>
      <c r="J55" s="5">
        <f t="shared" si="23"/>
        <v>0</v>
      </c>
      <c r="K55" s="33">
        <f t="shared" si="24"/>
        <v>0</v>
      </c>
    </row>
    <row r="56" spans="1:11" x14ac:dyDescent="0.25">
      <c r="A56" s="9" t="s">
        <v>45</v>
      </c>
      <c r="B56" s="10" t="s">
        <v>6</v>
      </c>
      <c r="C56" s="11">
        <v>508774</v>
      </c>
      <c r="D56" s="12">
        <v>0</v>
      </c>
      <c r="E56" s="12">
        <v>100</v>
      </c>
      <c r="F56" s="12">
        <v>0</v>
      </c>
      <c r="G56" s="28">
        <v>0</v>
      </c>
      <c r="H56" s="32">
        <f t="shared" si="21"/>
        <v>0</v>
      </c>
      <c r="I56" s="5">
        <f t="shared" si="22"/>
        <v>508774</v>
      </c>
      <c r="J56" s="5">
        <f t="shared" si="23"/>
        <v>0</v>
      </c>
      <c r="K56" s="33">
        <f t="shared" si="24"/>
        <v>0</v>
      </c>
    </row>
    <row r="57" spans="1:11" x14ac:dyDescent="0.25">
      <c r="A57" s="9" t="s">
        <v>46</v>
      </c>
      <c r="B57" s="10" t="s">
        <v>7</v>
      </c>
      <c r="C57" s="11">
        <v>1037811</v>
      </c>
      <c r="D57" s="12">
        <v>0</v>
      </c>
      <c r="E57" s="12">
        <v>100</v>
      </c>
      <c r="F57" s="12">
        <v>0</v>
      </c>
      <c r="G57" s="28">
        <v>0</v>
      </c>
      <c r="H57" s="32">
        <f t="shared" si="21"/>
        <v>0</v>
      </c>
      <c r="I57" s="5">
        <f t="shared" si="22"/>
        <v>1037811</v>
      </c>
      <c r="J57" s="5">
        <f t="shared" si="23"/>
        <v>0</v>
      </c>
      <c r="K57" s="33">
        <f t="shared" si="24"/>
        <v>0</v>
      </c>
    </row>
    <row r="58" spans="1:11" x14ac:dyDescent="0.25">
      <c r="A58" s="9" t="s">
        <v>46</v>
      </c>
      <c r="B58" s="10" t="s">
        <v>8</v>
      </c>
      <c r="C58" s="11">
        <v>851620</v>
      </c>
      <c r="D58" s="12">
        <v>0</v>
      </c>
      <c r="E58" s="12">
        <v>100</v>
      </c>
      <c r="F58" s="12">
        <v>0</v>
      </c>
      <c r="G58" s="28">
        <v>0</v>
      </c>
      <c r="H58" s="32">
        <f t="shared" si="21"/>
        <v>0</v>
      </c>
      <c r="I58" s="5">
        <f t="shared" si="22"/>
        <v>851620</v>
      </c>
      <c r="J58" s="5">
        <f t="shared" si="23"/>
        <v>0</v>
      </c>
      <c r="K58" s="33">
        <f t="shared" si="24"/>
        <v>0</v>
      </c>
    </row>
    <row r="59" spans="1:11" x14ac:dyDescent="0.25">
      <c r="A59" s="9" t="s">
        <v>46</v>
      </c>
      <c r="B59" s="10" t="s">
        <v>6</v>
      </c>
      <c r="C59" s="11">
        <v>676101</v>
      </c>
      <c r="D59" s="12">
        <v>0</v>
      </c>
      <c r="E59" s="12">
        <v>100</v>
      </c>
      <c r="F59" s="12">
        <v>0</v>
      </c>
      <c r="G59" s="28">
        <v>0</v>
      </c>
      <c r="H59" s="32">
        <f t="shared" si="21"/>
        <v>0</v>
      </c>
      <c r="I59" s="5">
        <f t="shared" si="22"/>
        <v>676101</v>
      </c>
      <c r="J59" s="5">
        <f t="shared" si="23"/>
        <v>0</v>
      </c>
      <c r="K59" s="33">
        <f t="shared" si="24"/>
        <v>0</v>
      </c>
    </row>
    <row r="60" spans="1:11" x14ac:dyDescent="0.25">
      <c r="A60" s="9" t="s">
        <v>47</v>
      </c>
      <c r="B60" s="10" t="s">
        <v>7</v>
      </c>
      <c r="C60" s="11">
        <v>116000</v>
      </c>
      <c r="D60" s="12">
        <v>0</v>
      </c>
      <c r="E60" s="12">
        <v>100</v>
      </c>
      <c r="F60" s="12">
        <v>0</v>
      </c>
      <c r="G60" s="28">
        <v>0</v>
      </c>
      <c r="H60" s="32">
        <f t="shared" si="21"/>
        <v>0</v>
      </c>
      <c r="I60" s="5">
        <f t="shared" si="22"/>
        <v>116000</v>
      </c>
      <c r="J60" s="5">
        <f t="shared" si="23"/>
        <v>0</v>
      </c>
      <c r="K60" s="33">
        <f t="shared" si="24"/>
        <v>0</v>
      </c>
    </row>
    <row r="61" spans="1:11" x14ac:dyDescent="0.25">
      <c r="A61" s="9" t="s">
        <v>47</v>
      </c>
      <c r="B61" s="10" t="s">
        <v>9</v>
      </c>
      <c r="C61" s="11">
        <v>32000</v>
      </c>
      <c r="D61" s="12">
        <v>0</v>
      </c>
      <c r="E61" s="12">
        <v>100</v>
      </c>
      <c r="F61" s="12">
        <v>0</v>
      </c>
      <c r="G61" s="28">
        <v>0</v>
      </c>
      <c r="H61" s="32">
        <f t="shared" si="21"/>
        <v>0</v>
      </c>
      <c r="I61" s="5">
        <f t="shared" si="22"/>
        <v>32000</v>
      </c>
      <c r="J61" s="5">
        <f t="shared" si="23"/>
        <v>0</v>
      </c>
      <c r="K61" s="33">
        <f t="shared" si="24"/>
        <v>0</v>
      </c>
    </row>
    <row r="62" spans="1:11" x14ac:dyDescent="0.25">
      <c r="A62" s="9" t="s">
        <v>47</v>
      </c>
      <c r="B62" s="10" t="s">
        <v>6</v>
      </c>
      <c r="C62" s="11">
        <v>149760</v>
      </c>
      <c r="D62" s="12">
        <v>0</v>
      </c>
      <c r="E62" s="12">
        <v>100</v>
      </c>
      <c r="F62" s="12">
        <v>0</v>
      </c>
      <c r="G62" s="28">
        <v>0</v>
      </c>
      <c r="H62" s="32">
        <f t="shared" si="21"/>
        <v>0</v>
      </c>
      <c r="I62" s="5">
        <f t="shared" si="22"/>
        <v>149760</v>
      </c>
      <c r="J62" s="5">
        <f t="shared" si="23"/>
        <v>0</v>
      </c>
      <c r="K62" s="33">
        <f t="shared" si="24"/>
        <v>0</v>
      </c>
    </row>
    <row r="63" spans="1:11" x14ac:dyDescent="0.25">
      <c r="A63" s="9" t="s">
        <v>48</v>
      </c>
      <c r="B63" s="10" t="s">
        <v>7</v>
      </c>
      <c r="C63" s="11">
        <v>30288830</v>
      </c>
      <c r="D63" s="12">
        <v>38.25</v>
      </c>
      <c r="E63" s="12">
        <v>8.93</v>
      </c>
      <c r="F63" s="12">
        <v>52.82</v>
      </c>
      <c r="G63" s="28">
        <v>0</v>
      </c>
      <c r="H63" s="32">
        <f t="shared" si="21"/>
        <v>11585477.475</v>
      </c>
      <c r="I63" s="5">
        <f t="shared" si="22"/>
        <v>2704792.5189999999</v>
      </c>
      <c r="J63" s="5">
        <f t="shared" si="23"/>
        <v>15998560.006000001</v>
      </c>
      <c r="K63" s="33">
        <f t="shared" si="24"/>
        <v>0</v>
      </c>
    </row>
    <row r="64" spans="1:11" x14ac:dyDescent="0.25">
      <c r="A64" s="9" t="s">
        <v>48</v>
      </c>
      <c r="B64" s="10" t="s">
        <v>8</v>
      </c>
      <c r="C64" s="11">
        <v>7107547</v>
      </c>
      <c r="D64" s="12">
        <v>1.51</v>
      </c>
      <c r="E64" s="12">
        <v>0</v>
      </c>
      <c r="F64" s="12">
        <v>98.49</v>
      </c>
      <c r="G64" s="28">
        <v>0</v>
      </c>
      <c r="H64" s="32">
        <f t="shared" si="21"/>
        <v>107323.95970000001</v>
      </c>
      <c r="I64" s="5">
        <f t="shared" si="22"/>
        <v>0</v>
      </c>
      <c r="J64" s="5">
        <f t="shared" si="23"/>
        <v>7000223.0402999995</v>
      </c>
      <c r="K64" s="33">
        <f t="shared" si="24"/>
        <v>0</v>
      </c>
    </row>
    <row r="65" spans="1:11" x14ac:dyDescent="0.25">
      <c r="A65" s="9" t="s">
        <v>48</v>
      </c>
      <c r="B65" s="10" t="s">
        <v>9</v>
      </c>
      <c r="C65" s="11">
        <v>7987115</v>
      </c>
      <c r="D65" s="12">
        <v>0.03</v>
      </c>
      <c r="E65" s="12">
        <v>0</v>
      </c>
      <c r="F65" s="12">
        <v>99.97</v>
      </c>
      <c r="G65" s="28">
        <v>0</v>
      </c>
      <c r="H65" s="32">
        <f t="shared" si="21"/>
        <v>2396.1344999999997</v>
      </c>
      <c r="I65" s="5">
        <f t="shared" si="22"/>
        <v>0</v>
      </c>
      <c r="J65" s="5">
        <f t="shared" si="23"/>
        <v>7984718.8655000003</v>
      </c>
      <c r="K65" s="33">
        <f t="shared" si="24"/>
        <v>0</v>
      </c>
    </row>
    <row r="66" spans="1:11" x14ac:dyDescent="0.25">
      <c r="A66" s="9" t="s">
        <v>48</v>
      </c>
      <c r="B66" s="10" t="s">
        <v>6</v>
      </c>
      <c r="C66" s="11">
        <v>20193093</v>
      </c>
      <c r="D66" s="12">
        <v>57.78</v>
      </c>
      <c r="E66" s="12">
        <v>42.22</v>
      </c>
      <c r="F66" s="12">
        <v>0</v>
      </c>
      <c r="G66" s="28">
        <v>0</v>
      </c>
      <c r="H66" s="32">
        <f t="shared" si="21"/>
        <v>11667569.135399999</v>
      </c>
      <c r="I66" s="5">
        <f t="shared" si="22"/>
        <v>8525523.864599999</v>
      </c>
      <c r="J66" s="5">
        <f t="shared" si="23"/>
        <v>0</v>
      </c>
      <c r="K66" s="33">
        <f t="shared" si="24"/>
        <v>0</v>
      </c>
    </row>
    <row r="67" spans="1:11" x14ac:dyDescent="0.25">
      <c r="A67" s="9" t="s">
        <v>49</v>
      </c>
      <c r="B67" s="10" t="s">
        <v>12</v>
      </c>
      <c r="C67" s="11">
        <v>100000</v>
      </c>
      <c r="D67" s="12">
        <v>0</v>
      </c>
      <c r="E67" s="12">
        <v>100</v>
      </c>
      <c r="F67" s="12">
        <v>0</v>
      </c>
      <c r="G67" s="28">
        <v>0</v>
      </c>
      <c r="H67" s="32">
        <f t="shared" si="21"/>
        <v>0</v>
      </c>
      <c r="I67" s="5">
        <f t="shared" si="22"/>
        <v>100000</v>
      </c>
      <c r="J67" s="5">
        <f t="shared" si="23"/>
        <v>0</v>
      </c>
      <c r="K67" s="33">
        <f t="shared" si="24"/>
        <v>0</v>
      </c>
    </row>
    <row r="68" spans="1:11" x14ac:dyDescent="0.25">
      <c r="A68" s="9" t="s">
        <v>49</v>
      </c>
      <c r="B68" s="10" t="s">
        <v>8</v>
      </c>
      <c r="C68" s="11">
        <v>300000</v>
      </c>
      <c r="D68" s="12">
        <v>0</v>
      </c>
      <c r="E68" s="12">
        <v>100</v>
      </c>
      <c r="F68" s="12">
        <v>0</v>
      </c>
      <c r="G68" s="28">
        <v>0</v>
      </c>
      <c r="H68" s="32">
        <f t="shared" si="21"/>
        <v>0</v>
      </c>
      <c r="I68" s="5">
        <f t="shared" si="22"/>
        <v>300000</v>
      </c>
      <c r="J68" s="5">
        <f t="shared" si="23"/>
        <v>0</v>
      </c>
      <c r="K68" s="33">
        <f t="shared" si="24"/>
        <v>0</v>
      </c>
    </row>
    <row r="69" spans="1:11" x14ac:dyDescent="0.25">
      <c r="A69" s="9" t="s">
        <v>49</v>
      </c>
      <c r="B69" s="10" t="s">
        <v>9</v>
      </c>
      <c r="C69" s="11">
        <v>150000</v>
      </c>
      <c r="D69" s="12">
        <v>0</v>
      </c>
      <c r="E69" s="12">
        <v>100</v>
      </c>
      <c r="F69" s="12">
        <v>0</v>
      </c>
      <c r="G69" s="28">
        <v>0</v>
      </c>
      <c r="H69" s="32">
        <f t="shared" si="21"/>
        <v>0</v>
      </c>
      <c r="I69" s="5">
        <f t="shared" si="22"/>
        <v>150000</v>
      </c>
      <c r="J69" s="5">
        <f t="shared" si="23"/>
        <v>0</v>
      </c>
      <c r="K69" s="33">
        <f t="shared" si="24"/>
        <v>0</v>
      </c>
    </row>
    <row r="70" spans="1:11" x14ac:dyDescent="0.25">
      <c r="A70" s="9" t="s">
        <v>49</v>
      </c>
      <c r="B70" s="10" t="s">
        <v>6</v>
      </c>
      <c r="C70" s="11">
        <v>587497</v>
      </c>
      <c r="D70" s="12">
        <v>30</v>
      </c>
      <c r="E70" s="12">
        <v>70</v>
      </c>
      <c r="F70" s="12">
        <v>0</v>
      </c>
      <c r="G70" s="28">
        <v>0</v>
      </c>
      <c r="H70" s="32">
        <f t="shared" si="21"/>
        <v>176249.1</v>
      </c>
      <c r="I70" s="5">
        <f t="shared" si="22"/>
        <v>411247.89999999997</v>
      </c>
      <c r="J70" s="5">
        <f t="shared" si="23"/>
        <v>0</v>
      </c>
      <c r="K70" s="33">
        <f t="shared" si="24"/>
        <v>0</v>
      </c>
    </row>
    <row r="71" spans="1:11" x14ac:dyDescent="0.25">
      <c r="A71" s="9" t="s">
        <v>50</v>
      </c>
      <c r="B71" s="10" t="s">
        <v>7</v>
      </c>
      <c r="C71" s="11">
        <v>133240.4</v>
      </c>
      <c r="D71" s="12">
        <v>0</v>
      </c>
      <c r="E71" s="12">
        <v>80.489999999999995</v>
      </c>
      <c r="F71" s="12">
        <v>18.760000000000002</v>
      </c>
      <c r="G71" s="28">
        <v>0.75</v>
      </c>
      <c r="H71" s="32">
        <f t="shared" si="21"/>
        <v>0</v>
      </c>
      <c r="I71" s="5">
        <f t="shared" si="22"/>
        <v>107245.19795999999</v>
      </c>
      <c r="J71" s="5">
        <f t="shared" si="23"/>
        <v>24995.89904</v>
      </c>
      <c r="K71" s="33">
        <f t="shared" si="24"/>
        <v>999.30299999999988</v>
      </c>
    </row>
    <row r="72" spans="1:11" x14ac:dyDescent="0.25">
      <c r="A72" s="9" t="s">
        <v>50</v>
      </c>
      <c r="B72" s="10" t="s">
        <v>6</v>
      </c>
      <c r="C72" s="11">
        <v>1199163.6000000001</v>
      </c>
      <c r="D72" s="12">
        <v>0</v>
      </c>
      <c r="E72" s="12">
        <v>80.489999999999995</v>
      </c>
      <c r="F72" s="12">
        <v>18.760000000000002</v>
      </c>
      <c r="G72" s="28">
        <v>0.75</v>
      </c>
      <c r="H72" s="32">
        <f t="shared" si="21"/>
        <v>0</v>
      </c>
      <c r="I72" s="5">
        <f t="shared" si="22"/>
        <v>965206.78164000006</v>
      </c>
      <c r="J72" s="5">
        <f t="shared" si="23"/>
        <v>224963.09136000005</v>
      </c>
      <c r="K72" s="33">
        <f t="shared" si="24"/>
        <v>8993.7270000000008</v>
      </c>
    </row>
    <row r="73" spans="1:11" x14ac:dyDescent="0.25">
      <c r="A73" s="9" t="s">
        <v>51</v>
      </c>
      <c r="B73" s="10" t="s">
        <v>7</v>
      </c>
      <c r="C73" s="11">
        <v>4679700</v>
      </c>
      <c r="D73" s="12">
        <v>0</v>
      </c>
      <c r="E73" s="12">
        <v>100</v>
      </c>
      <c r="F73" s="12">
        <v>0</v>
      </c>
      <c r="G73" s="28">
        <v>0</v>
      </c>
      <c r="H73" s="32">
        <f t="shared" si="21"/>
        <v>0</v>
      </c>
      <c r="I73" s="5">
        <f t="shared" si="22"/>
        <v>4679700</v>
      </c>
      <c r="J73" s="5">
        <f t="shared" si="23"/>
        <v>0</v>
      </c>
      <c r="K73" s="33">
        <f t="shared" si="24"/>
        <v>0</v>
      </c>
    </row>
    <row r="74" spans="1:11" x14ac:dyDescent="0.25">
      <c r="A74" s="9" t="s">
        <v>51</v>
      </c>
      <c r="B74" s="10" t="s">
        <v>12</v>
      </c>
      <c r="C74" s="11">
        <v>217150</v>
      </c>
      <c r="D74" s="12">
        <v>0</v>
      </c>
      <c r="E74" s="12">
        <v>100</v>
      </c>
      <c r="F74" s="12">
        <v>0</v>
      </c>
      <c r="G74" s="28">
        <v>0</v>
      </c>
      <c r="H74" s="32">
        <f t="shared" si="21"/>
        <v>0</v>
      </c>
      <c r="I74" s="5">
        <f t="shared" si="22"/>
        <v>217150</v>
      </c>
      <c r="J74" s="5">
        <f t="shared" si="23"/>
        <v>0</v>
      </c>
      <c r="K74" s="33">
        <f t="shared" si="24"/>
        <v>0</v>
      </c>
    </row>
    <row r="75" spans="1:11" x14ac:dyDescent="0.25">
      <c r="A75" s="9" t="s">
        <v>51</v>
      </c>
      <c r="B75" s="10" t="s">
        <v>9</v>
      </c>
      <c r="C75" s="11">
        <v>120000</v>
      </c>
      <c r="D75" s="12">
        <v>0</v>
      </c>
      <c r="E75" s="12">
        <v>100</v>
      </c>
      <c r="F75" s="12">
        <v>0</v>
      </c>
      <c r="G75" s="28">
        <v>0</v>
      </c>
      <c r="H75" s="32">
        <f t="shared" si="21"/>
        <v>0</v>
      </c>
      <c r="I75" s="5">
        <f t="shared" si="22"/>
        <v>120000</v>
      </c>
      <c r="J75" s="5">
        <f t="shared" si="23"/>
        <v>0</v>
      </c>
      <c r="K75" s="33">
        <f t="shared" si="24"/>
        <v>0</v>
      </c>
    </row>
    <row r="76" spans="1:11" x14ac:dyDescent="0.25">
      <c r="A76" s="9" t="s">
        <v>51</v>
      </c>
      <c r="B76" s="10" t="s">
        <v>6</v>
      </c>
      <c r="C76" s="11">
        <v>1930544</v>
      </c>
      <c r="D76" s="12">
        <v>0</v>
      </c>
      <c r="E76" s="12">
        <v>100</v>
      </c>
      <c r="F76" s="12">
        <v>0</v>
      </c>
      <c r="G76" s="28">
        <v>0</v>
      </c>
      <c r="H76" s="32">
        <f t="shared" si="21"/>
        <v>0</v>
      </c>
      <c r="I76" s="5">
        <f t="shared" si="22"/>
        <v>1930544</v>
      </c>
      <c r="J76" s="5">
        <f t="shared" si="23"/>
        <v>0</v>
      </c>
      <c r="K76" s="33">
        <f t="shared" si="24"/>
        <v>0</v>
      </c>
    </row>
    <row r="77" spans="1:11" x14ac:dyDescent="0.25">
      <c r="A77" s="9" t="s">
        <v>52</v>
      </c>
      <c r="B77" s="10" t="s">
        <v>6</v>
      </c>
      <c r="C77" s="11">
        <v>340000</v>
      </c>
      <c r="D77" s="12">
        <v>0</v>
      </c>
      <c r="E77" s="12">
        <v>100</v>
      </c>
      <c r="F77" s="12">
        <v>0</v>
      </c>
      <c r="G77" s="28">
        <v>0</v>
      </c>
      <c r="H77" s="32">
        <f t="shared" ref="H77:H79" si="25">$C77*(D77/100)</f>
        <v>0</v>
      </c>
      <c r="I77" s="5">
        <f t="shared" ref="I77:I79" si="26">$C77*(E77/100)</f>
        <v>340000</v>
      </c>
      <c r="J77" s="5">
        <f t="shared" ref="J77:J79" si="27">$C77*(F77/100)</f>
        <v>0</v>
      </c>
      <c r="K77" s="33">
        <f t="shared" ref="K77:K79" si="28">$C77*(G77/100)</f>
        <v>0</v>
      </c>
    </row>
    <row r="78" spans="1:11" x14ac:dyDescent="0.25">
      <c r="A78" s="9" t="s">
        <v>53</v>
      </c>
      <c r="B78" s="10" t="s">
        <v>8</v>
      </c>
      <c r="C78" s="11">
        <v>45000</v>
      </c>
      <c r="D78" s="12">
        <v>0</v>
      </c>
      <c r="E78" s="12">
        <v>100</v>
      </c>
      <c r="F78" s="12">
        <v>0</v>
      </c>
      <c r="G78" s="28">
        <v>0</v>
      </c>
      <c r="H78" s="32">
        <f t="shared" si="25"/>
        <v>0</v>
      </c>
      <c r="I78" s="5">
        <f t="shared" si="26"/>
        <v>45000</v>
      </c>
      <c r="J78" s="5">
        <f t="shared" si="27"/>
        <v>0</v>
      </c>
      <c r="K78" s="33">
        <f t="shared" si="28"/>
        <v>0</v>
      </c>
    </row>
    <row r="79" spans="1:11" x14ac:dyDescent="0.25">
      <c r="A79" s="9" t="s">
        <v>53</v>
      </c>
      <c r="B79" s="10" t="s">
        <v>6</v>
      </c>
      <c r="C79" s="11">
        <v>79000</v>
      </c>
      <c r="D79" s="12">
        <v>0</v>
      </c>
      <c r="E79" s="12">
        <v>100</v>
      </c>
      <c r="F79" s="12">
        <v>0</v>
      </c>
      <c r="G79" s="28">
        <v>0</v>
      </c>
      <c r="H79" s="32">
        <f t="shared" si="25"/>
        <v>0</v>
      </c>
      <c r="I79" s="5">
        <f t="shared" si="26"/>
        <v>79000</v>
      </c>
      <c r="J79" s="5">
        <f t="shared" si="27"/>
        <v>0</v>
      </c>
      <c r="K79" s="33">
        <f t="shared" si="28"/>
        <v>0</v>
      </c>
    </row>
    <row r="80" spans="1:11" x14ac:dyDescent="0.25">
      <c r="A80" s="9" t="s">
        <v>54</v>
      </c>
      <c r="B80" s="10" t="s">
        <v>7</v>
      </c>
      <c r="C80" s="11">
        <v>4148870</v>
      </c>
      <c r="D80" s="12">
        <v>0</v>
      </c>
      <c r="E80" s="12">
        <v>100</v>
      </c>
      <c r="F80" s="12">
        <v>0</v>
      </c>
      <c r="G80" s="28">
        <v>0</v>
      </c>
      <c r="H80" s="32">
        <f t="shared" ref="H80:H89" si="29">$C80*(D80/100)</f>
        <v>0</v>
      </c>
      <c r="I80" s="5">
        <f t="shared" ref="I80:I89" si="30">$C80*(E80/100)</f>
        <v>4148870</v>
      </c>
      <c r="J80" s="5">
        <f t="shared" ref="J80:J89" si="31">$C80*(F80/100)</f>
        <v>0</v>
      </c>
      <c r="K80" s="33">
        <f t="shared" ref="K80:K89" si="32">$C80*(G80/100)</f>
        <v>0</v>
      </c>
    </row>
    <row r="81" spans="1:11" x14ac:dyDescent="0.25">
      <c r="A81" s="9" t="s">
        <v>55</v>
      </c>
      <c r="B81" s="10" t="s">
        <v>7</v>
      </c>
      <c r="C81" s="11">
        <v>600000</v>
      </c>
      <c r="D81" s="12">
        <v>67</v>
      </c>
      <c r="E81" s="12">
        <v>33</v>
      </c>
      <c r="F81" s="12">
        <v>0</v>
      </c>
      <c r="G81" s="28">
        <v>0</v>
      </c>
      <c r="H81" s="32">
        <f t="shared" si="29"/>
        <v>402000</v>
      </c>
      <c r="I81" s="5">
        <f t="shared" si="30"/>
        <v>198000</v>
      </c>
      <c r="J81" s="5">
        <f t="shared" si="31"/>
        <v>0</v>
      </c>
      <c r="K81" s="33">
        <f t="shared" si="32"/>
        <v>0</v>
      </c>
    </row>
    <row r="82" spans="1:11" x14ac:dyDescent="0.25">
      <c r="A82" s="9" t="s">
        <v>55</v>
      </c>
      <c r="B82" s="10" t="s">
        <v>12</v>
      </c>
      <c r="C82" s="11">
        <v>1073461</v>
      </c>
      <c r="D82" s="12">
        <v>6</v>
      </c>
      <c r="E82" s="12">
        <v>94</v>
      </c>
      <c r="F82" s="12">
        <v>0</v>
      </c>
      <c r="G82" s="28">
        <v>0</v>
      </c>
      <c r="H82" s="32">
        <f t="shared" si="29"/>
        <v>64407.659999999996</v>
      </c>
      <c r="I82" s="5">
        <f t="shared" si="30"/>
        <v>1009053.34</v>
      </c>
      <c r="J82" s="5">
        <f t="shared" si="31"/>
        <v>0</v>
      </c>
      <c r="K82" s="33">
        <f t="shared" si="32"/>
        <v>0</v>
      </c>
    </row>
    <row r="83" spans="1:11" x14ac:dyDescent="0.25">
      <c r="A83" s="9" t="s">
        <v>55</v>
      </c>
      <c r="B83" s="10" t="s">
        <v>8</v>
      </c>
      <c r="C83" s="11">
        <v>1685910</v>
      </c>
      <c r="D83" s="12">
        <v>33</v>
      </c>
      <c r="E83" s="12">
        <v>46</v>
      </c>
      <c r="F83" s="12">
        <v>21</v>
      </c>
      <c r="G83" s="28">
        <v>0</v>
      </c>
      <c r="H83" s="32">
        <f t="shared" si="29"/>
        <v>556350.30000000005</v>
      </c>
      <c r="I83" s="5">
        <f t="shared" si="30"/>
        <v>775518.6</v>
      </c>
      <c r="J83" s="5">
        <f t="shared" si="31"/>
        <v>354041.1</v>
      </c>
      <c r="K83" s="33">
        <f t="shared" si="32"/>
        <v>0</v>
      </c>
    </row>
    <row r="84" spans="1:11" x14ac:dyDescent="0.25">
      <c r="A84" s="9" t="s">
        <v>55</v>
      </c>
      <c r="B84" s="10" t="s">
        <v>9</v>
      </c>
      <c r="C84" s="11">
        <v>255000</v>
      </c>
      <c r="D84" s="12">
        <v>100</v>
      </c>
      <c r="E84" s="12">
        <v>0</v>
      </c>
      <c r="F84" s="12">
        <v>0</v>
      </c>
      <c r="G84" s="28">
        <v>0</v>
      </c>
      <c r="H84" s="32">
        <f t="shared" si="29"/>
        <v>255000</v>
      </c>
      <c r="I84" s="5">
        <f t="shared" si="30"/>
        <v>0</v>
      </c>
      <c r="J84" s="5">
        <f t="shared" si="31"/>
        <v>0</v>
      </c>
      <c r="K84" s="33">
        <f t="shared" si="32"/>
        <v>0</v>
      </c>
    </row>
    <row r="85" spans="1:11" x14ac:dyDescent="0.25">
      <c r="A85" s="9" t="s">
        <v>55</v>
      </c>
      <c r="B85" s="10" t="s">
        <v>6</v>
      </c>
      <c r="C85" s="11">
        <v>2270547</v>
      </c>
      <c r="D85" s="12">
        <v>60</v>
      </c>
      <c r="E85" s="12">
        <v>40</v>
      </c>
      <c r="F85" s="12">
        <v>0</v>
      </c>
      <c r="G85" s="28">
        <v>0</v>
      </c>
      <c r="H85" s="32">
        <f t="shared" si="29"/>
        <v>1362328.2</v>
      </c>
      <c r="I85" s="5">
        <f t="shared" si="30"/>
        <v>908218.8</v>
      </c>
      <c r="J85" s="5">
        <f t="shared" si="31"/>
        <v>0</v>
      </c>
      <c r="K85" s="33">
        <f t="shared" si="32"/>
        <v>0</v>
      </c>
    </row>
    <row r="86" spans="1:11" x14ac:dyDescent="0.25">
      <c r="A86" s="9" t="s">
        <v>56</v>
      </c>
      <c r="B86" s="10" t="s">
        <v>7</v>
      </c>
      <c r="C86" s="11">
        <v>111000</v>
      </c>
      <c r="D86" s="12">
        <v>0</v>
      </c>
      <c r="E86" s="12">
        <v>100</v>
      </c>
      <c r="F86" s="12">
        <v>0</v>
      </c>
      <c r="G86" s="28">
        <v>0</v>
      </c>
      <c r="H86" s="32">
        <f t="shared" si="29"/>
        <v>0</v>
      </c>
      <c r="I86" s="5">
        <f t="shared" si="30"/>
        <v>111000</v>
      </c>
      <c r="J86" s="5">
        <f t="shared" si="31"/>
        <v>0</v>
      </c>
      <c r="K86" s="33">
        <f t="shared" si="32"/>
        <v>0</v>
      </c>
    </row>
    <row r="87" spans="1:11" x14ac:dyDescent="0.25">
      <c r="A87" s="9" t="s">
        <v>56</v>
      </c>
      <c r="B87" s="10" t="s">
        <v>8</v>
      </c>
      <c r="C87" s="11">
        <v>150000</v>
      </c>
      <c r="D87" s="12">
        <v>0</v>
      </c>
      <c r="E87" s="12">
        <v>100</v>
      </c>
      <c r="F87" s="12">
        <v>0</v>
      </c>
      <c r="G87" s="28">
        <v>0</v>
      </c>
      <c r="H87" s="32">
        <f t="shared" si="29"/>
        <v>0</v>
      </c>
      <c r="I87" s="5">
        <f t="shared" si="30"/>
        <v>150000</v>
      </c>
      <c r="J87" s="5">
        <f t="shared" si="31"/>
        <v>0</v>
      </c>
      <c r="K87" s="33">
        <f t="shared" si="32"/>
        <v>0</v>
      </c>
    </row>
    <row r="88" spans="1:11" x14ac:dyDescent="0.25">
      <c r="A88" s="9" t="s">
        <v>56</v>
      </c>
      <c r="B88" s="10" t="s">
        <v>9</v>
      </c>
      <c r="C88" s="11">
        <v>400000</v>
      </c>
      <c r="D88" s="12">
        <v>0</v>
      </c>
      <c r="E88" s="12">
        <v>100</v>
      </c>
      <c r="F88" s="12">
        <v>0</v>
      </c>
      <c r="G88" s="28">
        <v>0</v>
      </c>
      <c r="H88" s="32">
        <f t="shared" si="29"/>
        <v>0</v>
      </c>
      <c r="I88" s="5">
        <f t="shared" si="30"/>
        <v>400000</v>
      </c>
      <c r="J88" s="5">
        <f t="shared" si="31"/>
        <v>0</v>
      </c>
      <c r="K88" s="33">
        <f t="shared" si="32"/>
        <v>0</v>
      </c>
    </row>
    <row r="89" spans="1:11" x14ac:dyDescent="0.25">
      <c r="A89" s="9" t="s">
        <v>56</v>
      </c>
      <c r="B89" s="10" t="s">
        <v>6</v>
      </c>
      <c r="C89" s="11">
        <v>337316.57</v>
      </c>
      <c r="D89" s="12">
        <v>0</v>
      </c>
      <c r="E89" s="12">
        <v>71.239999999999995</v>
      </c>
      <c r="F89" s="12">
        <v>28.76</v>
      </c>
      <c r="G89" s="28">
        <v>0</v>
      </c>
      <c r="H89" s="32">
        <f t="shared" si="29"/>
        <v>0</v>
      </c>
      <c r="I89" s="5">
        <f t="shared" si="30"/>
        <v>240304.32446799998</v>
      </c>
      <c r="J89" s="5">
        <f t="shared" si="31"/>
        <v>97012.245532000015</v>
      </c>
      <c r="K89" s="33">
        <f t="shared" si="32"/>
        <v>0</v>
      </c>
    </row>
    <row r="90" spans="1:11" x14ac:dyDescent="0.25">
      <c r="A90" s="9" t="s">
        <v>57</v>
      </c>
      <c r="B90" s="10" t="s">
        <v>12</v>
      </c>
      <c r="C90" s="11">
        <v>208914.85</v>
      </c>
      <c r="D90" s="12">
        <v>0</v>
      </c>
      <c r="E90" s="12">
        <v>100</v>
      </c>
      <c r="F90" s="12">
        <v>0</v>
      </c>
      <c r="G90" s="28">
        <v>0</v>
      </c>
      <c r="H90" s="32">
        <f t="shared" ref="H90:H114" si="33">$C90*(D90/100)</f>
        <v>0</v>
      </c>
      <c r="I90" s="5">
        <f t="shared" ref="I90:I114" si="34">$C90*(E90/100)</f>
        <v>208914.85</v>
      </c>
      <c r="J90" s="5">
        <f t="shared" ref="J90:J114" si="35">$C90*(F90/100)</f>
        <v>0</v>
      </c>
      <c r="K90" s="33">
        <f t="shared" ref="K90:K114" si="36">$C90*(G90/100)</f>
        <v>0</v>
      </c>
    </row>
    <row r="91" spans="1:11" x14ac:dyDescent="0.25">
      <c r="A91" s="9" t="s">
        <v>57</v>
      </c>
      <c r="B91" s="10" t="s">
        <v>6</v>
      </c>
      <c r="C91" s="11">
        <v>313885.15000000002</v>
      </c>
      <c r="D91" s="12">
        <v>0</v>
      </c>
      <c r="E91" s="12">
        <v>100</v>
      </c>
      <c r="F91" s="12">
        <v>0</v>
      </c>
      <c r="G91" s="28">
        <v>0</v>
      </c>
      <c r="H91" s="32">
        <f t="shared" si="33"/>
        <v>0</v>
      </c>
      <c r="I91" s="5">
        <f t="shared" si="34"/>
        <v>313885.15000000002</v>
      </c>
      <c r="J91" s="5">
        <f t="shared" si="35"/>
        <v>0</v>
      </c>
      <c r="K91" s="33">
        <f t="shared" si="36"/>
        <v>0</v>
      </c>
    </row>
    <row r="92" spans="1:11" x14ac:dyDescent="0.25">
      <c r="A92" s="9" t="s">
        <v>58</v>
      </c>
      <c r="B92" s="10" t="s">
        <v>6</v>
      </c>
      <c r="C92" s="11">
        <v>2358641.7000000002</v>
      </c>
      <c r="D92" s="12">
        <v>0</v>
      </c>
      <c r="E92" s="12">
        <v>100</v>
      </c>
      <c r="F92" s="12">
        <v>0</v>
      </c>
      <c r="G92" s="28">
        <v>0</v>
      </c>
      <c r="H92" s="32">
        <f t="shared" si="33"/>
        <v>0</v>
      </c>
      <c r="I92" s="5">
        <f t="shared" si="34"/>
        <v>2358641.7000000002</v>
      </c>
      <c r="J92" s="5">
        <f t="shared" si="35"/>
        <v>0</v>
      </c>
      <c r="K92" s="33">
        <f t="shared" si="36"/>
        <v>0</v>
      </c>
    </row>
    <row r="93" spans="1:11" x14ac:dyDescent="0.25">
      <c r="A93" s="9" t="s">
        <v>59</v>
      </c>
      <c r="B93" s="10" t="s">
        <v>6</v>
      </c>
      <c r="C93" s="11">
        <v>350000</v>
      </c>
      <c r="D93" s="12">
        <v>0</v>
      </c>
      <c r="E93" s="12">
        <v>100</v>
      </c>
      <c r="F93" s="12">
        <v>0</v>
      </c>
      <c r="G93" s="28">
        <v>0</v>
      </c>
      <c r="H93" s="32">
        <f t="shared" si="33"/>
        <v>0</v>
      </c>
      <c r="I93" s="5">
        <f t="shared" si="34"/>
        <v>350000</v>
      </c>
      <c r="J93" s="5">
        <f t="shared" si="35"/>
        <v>0</v>
      </c>
      <c r="K93" s="33">
        <f t="shared" si="36"/>
        <v>0</v>
      </c>
    </row>
    <row r="94" spans="1:11" x14ac:dyDescent="0.25">
      <c r="A94" s="9" t="s">
        <v>60</v>
      </c>
      <c r="B94" s="10" t="s">
        <v>12</v>
      </c>
      <c r="C94" s="11">
        <v>500000</v>
      </c>
      <c r="D94" s="12">
        <v>0</v>
      </c>
      <c r="E94" s="12">
        <v>0</v>
      </c>
      <c r="F94" s="12">
        <v>100</v>
      </c>
      <c r="G94" s="28">
        <v>0</v>
      </c>
      <c r="H94" s="32">
        <f t="shared" si="33"/>
        <v>0</v>
      </c>
      <c r="I94" s="5">
        <f t="shared" si="34"/>
        <v>0</v>
      </c>
      <c r="J94" s="5">
        <f t="shared" si="35"/>
        <v>500000</v>
      </c>
      <c r="K94" s="33">
        <f t="shared" si="36"/>
        <v>0</v>
      </c>
    </row>
    <row r="95" spans="1:11" x14ac:dyDescent="0.25">
      <c r="A95" s="9" t="s">
        <v>60</v>
      </c>
      <c r="B95" s="10" t="s">
        <v>8</v>
      </c>
      <c r="C95" s="11">
        <v>900000</v>
      </c>
      <c r="D95" s="12">
        <v>0</v>
      </c>
      <c r="E95" s="12">
        <v>0</v>
      </c>
      <c r="F95" s="12">
        <v>100</v>
      </c>
      <c r="G95" s="28">
        <v>0</v>
      </c>
      <c r="H95" s="32">
        <f t="shared" si="33"/>
        <v>0</v>
      </c>
      <c r="I95" s="5">
        <f t="shared" si="34"/>
        <v>0</v>
      </c>
      <c r="J95" s="5">
        <f t="shared" si="35"/>
        <v>900000</v>
      </c>
      <c r="K95" s="33">
        <f t="shared" si="36"/>
        <v>0</v>
      </c>
    </row>
    <row r="96" spans="1:11" x14ac:dyDescent="0.25">
      <c r="A96" s="9" t="s">
        <v>61</v>
      </c>
      <c r="B96" s="10" t="s">
        <v>7</v>
      </c>
      <c r="C96" s="11">
        <v>281444000</v>
      </c>
      <c r="D96" s="12">
        <v>84.82</v>
      </c>
      <c r="E96" s="12">
        <v>7.66</v>
      </c>
      <c r="F96" s="12">
        <v>7.52</v>
      </c>
      <c r="G96" s="28">
        <v>0</v>
      </c>
      <c r="H96" s="32">
        <f t="shared" si="33"/>
        <v>238720800.79999998</v>
      </c>
      <c r="I96" s="5">
        <f t="shared" si="34"/>
        <v>21558610.400000002</v>
      </c>
      <c r="J96" s="5">
        <f t="shared" si="35"/>
        <v>21164588.799999997</v>
      </c>
      <c r="K96" s="33">
        <f t="shared" si="36"/>
        <v>0</v>
      </c>
    </row>
    <row r="97" spans="1:11" x14ac:dyDescent="0.25">
      <c r="A97" s="9" t="s">
        <v>62</v>
      </c>
      <c r="B97" s="10" t="s">
        <v>6</v>
      </c>
      <c r="C97" s="11">
        <v>658984</v>
      </c>
      <c r="D97" s="12">
        <v>0</v>
      </c>
      <c r="E97" s="12">
        <v>25</v>
      </c>
      <c r="F97" s="12">
        <v>0</v>
      </c>
      <c r="G97" s="28">
        <v>75</v>
      </c>
      <c r="H97" s="32">
        <f t="shared" si="33"/>
        <v>0</v>
      </c>
      <c r="I97" s="5">
        <f t="shared" si="34"/>
        <v>164746</v>
      </c>
      <c r="J97" s="5">
        <f t="shared" si="35"/>
        <v>0</v>
      </c>
      <c r="K97" s="33">
        <f t="shared" si="36"/>
        <v>494238</v>
      </c>
    </row>
    <row r="98" spans="1:11" x14ac:dyDescent="0.25">
      <c r="A98" s="9" t="s">
        <v>64</v>
      </c>
      <c r="B98" s="10" t="s">
        <v>63</v>
      </c>
      <c r="C98" s="11">
        <v>605166</v>
      </c>
      <c r="D98" s="12">
        <v>0</v>
      </c>
      <c r="E98" s="12">
        <v>100</v>
      </c>
      <c r="F98" s="12">
        <v>0</v>
      </c>
      <c r="G98" s="28">
        <v>0</v>
      </c>
      <c r="H98" s="32">
        <f t="shared" si="33"/>
        <v>0</v>
      </c>
      <c r="I98" s="5">
        <f t="shared" si="34"/>
        <v>605166</v>
      </c>
      <c r="J98" s="5">
        <f t="shared" si="35"/>
        <v>0</v>
      </c>
      <c r="K98" s="33">
        <f t="shared" si="36"/>
        <v>0</v>
      </c>
    </row>
    <row r="99" spans="1:11" x14ac:dyDescent="0.25">
      <c r="A99" s="9" t="s">
        <v>65</v>
      </c>
      <c r="B99" s="10" t="s">
        <v>7</v>
      </c>
      <c r="C99" s="11">
        <v>550394</v>
      </c>
      <c r="D99" s="12">
        <v>0</v>
      </c>
      <c r="E99" s="12">
        <v>100</v>
      </c>
      <c r="F99" s="12">
        <v>0</v>
      </c>
      <c r="G99" s="28">
        <v>0</v>
      </c>
      <c r="H99" s="32">
        <f t="shared" si="33"/>
        <v>0</v>
      </c>
      <c r="I99" s="5">
        <f t="shared" si="34"/>
        <v>550394</v>
      </c>
      <c r="J99" s="5">
        <f t="shared" si="35"/>
        <v>0</v>
      </c>
      <c r="K99" s="33">
        <f t="shared" si="36"/>
        <v>0</v>
      </c>
    </row>
    <row r="100" spans="1:11" x14ac:dyDescent="0.25">
      <c r="A100" s="9" t="s">
        <v>66</v>
      </c>
      <c r="B100" s="10" t="s">
        <v>7</v>
      </c>
      <c r="C100" s="11">
        <v>20627637</v>
      </c>
      <c r="D100" s="12">
        <v>1.9</v>
      </c>
      <c r="E100" s="12">
        <v>0</v>
      </c>
      <c r="F100" s="12">
        <v>98.1</v>
      </c>
      <c r="G100" s="28">
        <v>0</v>
      </c>
      <c r="H100" s="32">
        <f t="shared" si="33"/>
        <v>391925.103</v>
      </c>
      <c r="I100" s="5">
        <f t="shared" si="34"/>
        <v>0</v>
      </c>
      <c r="J100" s="5">
        <f t="shared" si="35"/>
        <v>20235711.897</v>
      </c>
      <c r="K100" s="33">
        <f t="shared" si="36"/>
        <v>0</v>
      </c>
    </row>
    <row r="101" spans="1:11" x14ac:dyDescent="0.25">
      <c r="A101" s="9" t="s">
        <v>66</v>
      </c>
      <c r="B101" s="10" t="s">
        <v>12</v>
      </c>
      <c r="C101" s="11">
        <v>8608636</v>
      </c>
      <c r="D101" s="12">
        <v>42.1</v>
      </c>
      <c r="E101" s="12">
        <v>0</v>
      </c>
      <c r="F101" s="12">
        <v>57.9</v>
      </c>
      <c r="G101" s="28">
        <v>0</v>
      </c>
      <c r="H101" s="32">
        <f t="shared" si="33"/>
        <v>3624235.7560000005</v>
      </c>
      <c r="I101" s="5">
        <f t="shared" si="34"/>
        <v>0</v>
      </c>
      <c r="J101" s="5">
        <f t="shared" si="35"/>
        <v>4984400.2439999999</v>
      </c>
      <c r="K101" s="33">
        <f t="shared" si="36"/>
        <v>0</v>
      </c>
    </row>
    <row r="102" spans="1:11" x14ac:dyDescent="0.25">
      <c r="A102" s="9" t="s">
        <v>66</v>
      </c>
      <c r="B102" s="10" t="s">
        <v>8</v>
      </c>
      <c r="C102" s="11">
        <v>3015592</v>
      </c>
      <c r="D102" s="12">
        <v>79.3</v>
      </c>
      <c r="E102" s="12">
        <v>0</v>
      </c>
      <c r="F102" s="12">
        <v>20.7</v>
      </c>
      <c r="G102" s="28">
        <v>0</v>
      </c>
      <c r="H102" s="32">
        <f t="shared" si="33"/>
        <v>2391364.4559999998</v>
      </c>
      <c r="I102" s="5">
        <f t="shared" si="34"/>
        <v>0</v>
      </c>
      <c r="J102" s="5">
        <f t="shared" si="35"/>
        <v>624227.54399999999</v>
      </c>
      <c r="K102" s="33">
        <f t="shared" si="36"/>
        <v>0</v>
      </c>
    </row>
    <row r="103" spans="1:11" x14ac:dyDescent="0.25">
      <c r="A103" s="9" t="s">
        <v>66</v>
      </c>
      <c r="B103" s="10" t="s">
        <v>6</v>
      </c>
      <c r="C103" s="11">
        <v>15603680</v>
      </c>
      <c r="D103" s="12">
        <v>73.2</v>
      </c>
      <c r="E103" s="12">
        <v>21.4</v>
      </c>
      <c r="F103" s="12">
        <v>5.4</v>
      </c>
      <c r="G103" s="28">
        <v>0</v>
      </c>
      <c r="H103" s="32">
        <f t="shared" si="33"/>
        <v>11421893.76</v>
      </c>
      <c r="I103" s="5">
        <f t="shared" si="34"/>
        <v>3339187.52</v>
      </c>
      <c r="J103" s="5">
        <f t="shared" si="35"/>
        <v>842598.72000000009</v>
      </c>
      <c r="K103" s="33">
        <f t="shared" si="36"/>
        <v>0</v>
      </c>
    </row>
    <row r="104" spans="1:11" x14ac:dyDescent="0.25">
      <c r="A104" s="9" t="s">
        <v>67</v>
      </c>
      <c r="B104" s="10" t="s">
        <v>7</v>
      </c>
      <c r="C104" s="11">
        <v>720000</v>
      </c>
      <c r="D104" s="12">
        <v>0</v>
      </c>
      <c r="E104" s="12">
        <v>100</v>
      </c>
      <c r="F104" s="12">
        <v>0</v>
      </c>
      <c r="G104" s="28">
        <v>0</v>
      </c>
      <c r="H104" s="32">
        <f t="shared" si="33"/>
        <v>0</v>
      </c>
      <c r="I104" s="5">
        <f t="shared" si="34"/>
        <v>720000</v>
      </c>
      <c r="J104" s="5">
        <f t="shared" si="35"/>
        <v>0</v>
      </c>
      <c r="K104" s="33">
        <f t="shared" si="36"/>
        <v>0</v>
      </c>
    </row>
    <row r="105" spans="1:11" x14ac:dyDescent="0.25">
      <c r="A105" s="9" t="s">
        <v>67</v>
      </c>
      <c r="B105" s="10" t="s">
        <v>8</v>
      </c>
      <c r="C105" s="11">
        <v>1679404</v>
      </c>
      <c r="D105" s="12">
        <v>27</v>
      </c>
      <c r="E105" s="12">
        <v>0</v>
      </c>
      <c r="F105" s="12">
        <v>73</v>
      </c>
      <c r="G105" s="28">
        <v>0</v>
      </c>
      <c r="H105" s="32">
        <f t="shared" si="33"/>
        <v>453439.08</v>
      </c>
      <c r="I105" s="5">
        <f t="shared" si="34"/>
        <v>0</v>
      </c>
      <c r="J105" s="5">
        <f t="shared" si="35"/>
        <v>1225964.92</v>
      </c>
      <c r="K105" s="33">
        <f t="shared" si="36"/>
        <v>0</v>
      </c>
    </row>
    <row r="106" spans="1:11" x14ac:dyDescent="0.25">
      <c r="A106" s="9" t="s">
        <v>67</v>
      </c>
      <c r="B106" s="10" t="s">
        <v>6</v>
      </c>
      <c r="C106" s="11">
        <v>1125922</v>
      </c>
      <c r="D106" s="12">
        <v>25</v>
      </c>
      <c r="E106" s="12">
        <v>75</v>
      </c>
      <c r="F106" s="12">
        <v>0</v>
      </c>
      <c r="G106" s="28">
        <v>0</v>
      </c>
      <c r="H106" s="32">
        <f t="shared" si="33"/>
        <v>281480.5</v>
      </c>
      <c r="I106" s="5">
        <f t="shared" si="34"/>
        <v>844441.5</v>
      </c>
      <c r="J106" s="5">
        <f t="shared" si="35"/>
        <v>0</v>
      </c>
      <c r="K106" s="33">
        <f t="shared" si="36"/>
        <v>0</v>
      </c>
    </row>
    <row r="107" spans="1:11" x14ac:dyDescent="0.25">
      <c r="A107" s="9" t="s">
        <v>68</v>
      </c>
      <c r="B107" s="10" t="s">
        <v>7</v>
      </c>
      <c r="C107" s="11">
        <v>18944457</v>
      </c>
      <c r="D107" s="12">
        <v>26.39</v>
      </c>
      <c r="E107" s="12">
        <v>10.38</v>
      </c>
      <c r="F107" s="12">
        <v>63.23</v>
      </c>
      <c r="G107" s="28">
        <v>0</v>
      </c>
      <c r="H107" s="32">
        <f t="shared" si="33"/>
        <v>4999442.2023</v>
      </c>
      <c r="I107" s="5">
        <f t="shared" si="34"/>
        <v>1966434.6366000001</v>
      </c>
      <c r="J107" s="5">
        <f t="shared" si="35"/>
        <v>11978580.1611</v>
      </c>
      <c r="K107" s="33">
        <f t="shared" si="36"/>
        <v>0</v>
      </c>
    </row>
    <row r="108" spans="1:11" x14ac:dyDescent="0.25">
      <c r="A108" s="9" t="s">
        <v>68</v>
      </c>
      <c r="B108" s="10" t="s">
        <v>12</v>
      </c>
      <c r="C108" s="11">
        <v>2000000</v>
      </c>
      <c r="D108" s="12">
        <v>0</v>
      </c>
      <c r="E108" s="12">
        <v>0</v>
      </c>
      <c r="F108" s="12">
        <v>100</v>
      </c>
      <c r="G108" s="28">
        <v>0</v>
      </c>
      <c r="H108" s="32">
        <f t="shared" si="33"/>
        <v>0</v>
      </c>
      <c r="I108" s="5">
        <f t="shared" si="34"/>
        <v>0</v>
      </c>
      <c r="J108" s="5">
        <f t="shared" si="35"/>
        <v>2000000</v>
      </c>
      <c r="K108" s="33">
        <f t="shared" si="36"/>
        <v>0</v>
      </c>
    </row>
    <row r="109" spans="1:11" x14ac:dyDescent="0.25">
      <c r="A109" s="9" t="s">
        <v>68</v>
      </c>
      <c r="B109" s="10" t="s">
        <v>8</v>
      </c>
      <c r="C109" s="11">
        <v>15421090</v>
      </c>
      <c r="D109" s="12">
        <v>87.03</v>
      </c>
      <c r="E109" s="12">
        <v>0</v>
      </c>
      <c r="F109" s="12">
        <v>12.97</v>
      </c>
      <c r="G109" s="28">
        <v>0</v>
      </c>
      <c r="H109" s="32">
        <f t="shared" si="33"/>
        <v>13420974.627</v>
      </c>
      <c r="I109" s="5">
        <f t="shared" si="34"/>
        <v>0</v>
      </c>
      <c r="J109" s="5">
        <f t="shared" si="35"/>
        <v>2000115.3730000001</v>
      </c>
      <c r="K109" s="33">
        <f t="shared" si="36"/>
        <v>0</v>
      </c>
    </row>
    <row r="110" spans="1:11" x14ac:dyDescent="0.25">
      <c r="A110" s="9" t="s">
        <v>68</v>
      </c>
      <c r="B110" s="10" t="s">
        <v>9</v>
      </c>
      <c r="C110" s="11">
        <v>2400000</v>
      </c>
      <c r="D110" s="12">
        <v>0</v>
      </c>
      <c r="E110" s="12">
        <v>16.670000000000002</v>
      </c>
      <c r="F110" s="12">
        <v>83.33</v>
      </c>
      <c r="G110" s="28">
        <v>0</v>
      </c>
      <c r="H110" s="32">
        <f t="shared" si="33"/>
        <v>0</v>
      </c>
      <c r="I110" s="5">
        <f t="shared" si="34"/>
        <v>400080.00000000006</v>
      </c>
      <c r="J110" s="5">
        <f t="shared" si="35"/>
        <v>1999919.9999999998</v>
      </c>
      <c r="K110" s="33">
        <f t="shared" si="36"/>
        <v>0</v>
      </c>
    </row>
    <row r="111" spans="1:11" x14ac:dyDescent="0.25">
      <c r="A111" s="9" t="s">
        <v>68</v>
      </c>
      <c r="B111" s="10" t="s">
        <v>6</v>
      </c>
      <c r="C111" s="11">
        <v>2000000</v>
      </c>
      <c r="D111" s="12">
        <v>0</v>
      </c>
      <c r="E111" s="12">
        <v>50</v>
      </c>
      <c r="F111" s="12">
        <v>50</v>
      </c>
      <c r="G111" s="28">
        <v>0</v>
      </c>
      <c r="H111" s="32">
        <f t="shared" si="33"/>
        <v>0</v>
      </c>
      <c r="I111" s="5">
        <f t="shared" si="34"/>
        <v>1000000</v>
      </c>
      <c r="J111" s="5">
        <f t="shared" si="35"/>
        <v>1000000</v>
      </c>
      <c r="K111" s="33">
        <f t="shared" si="36"/>
        <v>0</v>
      </c>
    </row>
    <row r="112" spans="1:11" x14ac:dyDescent="0.25">
      <c r="A112" s="9" t="s">
        <v>69</v>
      </c>
      <c r="B112" s="10" t="s">
        <v>7</v>
      </c>
      <c r="C112" s="11">
        <v>890000</v>
      </c>
      <c r="D112" s="12">
        <v>17</v>
      </c>
      <c r="E112" s="12">
        <v>83</v>
      </c>
      <c r="F112" s="12">
        <v>0</v>
      </c>
      <c r="G112" s="28">
        <v>0</v>
      </c>
      <c r="H112" s="32">
        <f t="shared" si="33"/>
        <v>151300</v>
      </c>
      <c r="I112" s="5">
        <f t="shared" si="34"/>
        <v>738700</v>
      </c>
      <c r="J112" s="5">
        <f t="shared" si="35"/>
        <v>0</v>
      </c>
      <c r="K112" s="33">
        <f t="shared" si="36"/>
        <v>0</v>
      </c>
    </row>
    <row r="113" spans="1:11" x14ac:dyDescent="0.25">
      <c r="A113" s="9" t="s">
        <v>69</v>
      </c>
      <c r="B113" s="10" t="s">
        <v>8</v>
      </c>
      <c r="C113" s="11">
        <v>900000</v>
      </c>
      <c r="D113" s="12">
        <v>0</v>
      </c>
      <c r="E113" s="12">
        <v>100</v>
      </c>
      <c r="F113" s="12">
        <v>0</v>
      </c>
      <c r="G113" s="28">
        <v>0</v>
      </c>
      <c r="H113" s="32">
        <f t="shared" si="33"/>
        <v>0</v>
      </c>
      <c r="I113" s="5">
        <f t="shared" si="34"/>
        <v>900000</v>
      </c>
      <c r="J113" s="5">
        <f t="shared" si="35"/>
        <v>0</v>
      </c>
      <c r="K113" s="33">
        <f t="shared" si="36"/>
        <v>0</v>
      </c>
    </row>
    <row r="114" spans="1:11" x14ac:dyDescent="0.25">
      <c r="A114" s="9" t="s">
        <v>69</v>
      </c>
      <c r="B114" s="10" t="s">
        <v>9</v>
      </c>
      <c r="C114" s="11">
        <v>1442725.7</v>
      </c>
      <c r="D114" s="12">
        <v>40</v>
      </c>
      <c r="E114" s="12">
        <v>60</v>
      </c>
      <c r="F114" s="12">
        <v>0</v>
      </c>
      <c r="G114" s="28">
        <v>0</v>
      </c>
      <c r="H114" s="32">
        <f t="shared" si="33"/>
        <v>577090.28</v>
      </c>
      <c r="I114" s="5">
        <f t="shared" si="34"/>
        <v>865635.41999999993</v>
      </c>
      <c r="J114" s="5">
        <f t="shared" si="35"/>
        <v>0</v>
      </c>
      <c r="K114" s="33">
        <f t="shared" si="36"/>
        <v>0</v>
      </c>
    </row>
    <row r="115" spans="1:11" x14ac:dyDescent="0.25">
      <c r="A115" s="9" t="s">
        <v>69</v>
      </c>
      <c r="B115" s="10" t="s">
        <v>6</v>
      </c>
      <c r="C115" s="11">
        <v>5258840</v>
      </c>
      <c r="D115" s="12">
        <v>1</v>
      </c>
      <c r="E115" s="12">
        <v>99</v>
      </c>
      <c r="F115" s="12">
        <v>0</v>
      </c>
      <c r="G115" s="28">
        <v>0</v>
      </c>
      <c r="H115" s="32">
        <f t="shared" ref="H115:H116" si="37">$C115*(D115/100)</f>
        <v>52588.4</v>
      </c>
      <c r="I115" s="5">
        <f t="shared" ref="I115:I116" si="38">$C115*(E115/100)</f>
        <v>5206251.5999999996</v>
      </c>
      <c r="J115" s="5">
        <f t="shared" ref="J115:J116" si="39">$C115*(F115/100)</f>
        <v>0</v>
      </c>
      <c r="K115" s="33">
        <f t="shared" ref="K115:K116" si="40">$C115*(G115/100)</f>
        <v>0</v>
      </c>
    </row>
    <row r="116" spans="1:11" x14ac:dyDescent="0.25">
      <c r="A116" s="9" t="s">
        <v>70</v>
      </c>
      <c r="B116" s="10" t="s">
        <v>7</v>
      </c>
      <c r="C116" s="11">
        <v>1021780</v>
      </c>
      <c r="D116" s="12">
        <v>45</v>
      </c>
      <c r="E116" s="12">
        <v>55</v>
      </c>
      <c r="F116" s="12">
        <v>0</v>
      </c>
      <c r="G116" s="28">
        <v>0</v>
      </c>
      <c r="H116" s="32">
        <f t="shared" si="37"/>
        <v>459801</v>
      </c>
      <c r="I116" s="5">
        <f t="shared" si="38"/>
        <v>561979</v>
      </c>
      <c r="J116" s="5">
        <f t="shared" si="39"/>
        <v>0</v>
      </c>
      <c r="K116" s="33">
        <f t="shared" si="40"/>
        <v>0</v>
      </c>
    </row>
    <row r="117" spans="1:11" x14ac:dyDescent="0.25">
      <c r="A117" s="34" t="s">
        <v>70</v>
      </c>
      <c r="B117" s="10" t="s">
        <v>12</v>
      </c>
      <c r="C117" s="35">
        <v>8402700</v>
      </c>
      <c r="D117" s="36">
        <v>0.5</v>
      </c>
      <c r="E117" s="36">
        <v>0</v>
      </c>
      <c r="F117" s="36">
        <v>99.5</v>
      </c>
      <c r="G117" s="37">
        <v>0</v>
      </c>
      <c r="H117" s="32">
        <f t="shared" ref="H117:H148" si="41">$C117*(D117/100)</f>
        <v>42013.5</v>
      </c>
      <c r="I117" s="5">
        <f t="shared" ref="I117:I148" si="42">$C117*(E117/100)</f>
        <v>0</v>
      </c>
      <c r="J117" s="5">
        <f t="shared" ref="J117:J148" si="43">$C117*(F117/100)</f>
        <v>8360686.5</v>
      </c>
      <c r="K117" s="33">
        <f t="shared" ref="K117:K148" si="44">$C117*(G117/100)</f>
        <v>0</v>
      </c>
    </row>
    <row r="118" spans="1:11" x14ac:dyDescent="0.25">
      <c r="A118" s="34" t="s">
        <v>70</v>
      </c>
      <c r="B118" s="10" t="s">
        <v>8</v>
      </c>
      <c r="C118" s="35">
        <v>18386610</v>
      </c>
      <c r="D118" s="36">
        <v>23</v>
      </c>
      <c r="E118" s="36">
        <v>17</v>
      </c>
      <c r="F118" s="36">
        <v>60</v>
      </c>
      <c r="G118" s="37">
        <v>0</v>
      </c>
      <c r="H118" s="32">
        <f t="shared" si="41"/>
        <v>4228920.3</v>
      </c>
      <c r="I118" s="5">
        <f t="shared" si="42"/>
        <v>3125723.7</v>
      </c>
      <c r="J118" s="5">
        <f t="shared" si="43"/>
        <v>11031966</v>
      </c>
      <c r="K118" s="33">
        <f t="shared" si="44"/>
        <v>0</v>
      </c>
    </row>
    <row r="119" spans="1:11" x14ac:dyDescent="0.25">
      <c r="A119" s="34" t="s">
        <v>70</v>
      </c>
      <c r="B119" s="10" t="s">
        <v>9</v>
      </c>
      <c r="C119" s="35">
        <v>27500</v>
      </c>
      <c r="D119" s="36">
        <v>100</v>
      </c>
      <c r="E119" s="36">
        <v>0</v>
      </c>
      <c r="F119" s="36">
        <v>0</v>
      </c>
      <c r="G119" s="37">
        <v>0</v>
      </c>
      <c r="H119" s="32">
        <f t="shared" si="41"/>
        <v>27500</v>
      </c>
      <c r="I119" s="5">
        <f t="shared" si="42"/>
        <v>0</v>
      </c>
      <c r="J119" s="5">
        <f t="shared" si="43"/>
        <v>0</v>
      </c>
      <c r="K119" s="33">
        <f t="shared" si="44"/>
        <v>0</v>
      </c>
    </row>
    <row r="120" spans="1:11" x14ac:dyDescent="0.25">
      <c r="A120" s="34" t="s">
        <v>70</v>
      </c>
      <c r="B120" s="10" t="s">
        <v>6</v>
      </c>
      <c r="C120" s="35">
        <v>4904870</v>
      </c>
      <c r="D120" s="36">
        <v>53</v>
      </c>
      <c r="E120" s="36">
        <v>46</v>
      </c>
      <c r="F120" s="36">
        <v>1</v>
      </c>
      <c r="G120" s="37">
        <v>0</v>
      </c>
      <c r="H120" s="32">
        <f t="shared" si="41"/>
        <v>2599581.1</v>
      </c>
      <c r="I120" s="5">
        <f t="shared" si="42"/>
        <v>2256240.2000000002</v>
      </c>
      <c r="J120" s="5">
        <f t="shared" si="43"/>
        <v>49048.700000000004</v>
      </c>
      <c r="K120" s="33">
        <f t="shared" si="44"/>
        <v>0</v>
      </c>
    </row>
    <row r="121" spans="1:11" x14ac:dyDescent="0.25">
      <c r="A121" s="34" t="s">
        <v>71</v>
      </c>
      <c r="B121" s="10" t="s">
        <v>7</v>
      </c>
      <c r="C121" s="35">
        <v>2334711</v>
      </c>
      <c r="D121" s="36">
        <v>46.93</v>
      </c>
      <c r="E121" s="36">
        <v>53.07</v>
      </c>
      <c r="F121" s="36">
        <v>0</v>
      </c>
      <c r="G121" s="37">
        <v>0</v>
      </c>
      <c r="H121" s="32">
        <f t="shared" si="41"/>
        <v>1095679.8722999999</v>
      </c>
      <c r="I121" s="5">
        <f t="shared" si="42"/>
        <v>1239031.1276999998</v>
      </c>
      <c r="J121" s="5">
        <f t="shared" si="43"/>
        <v>0</v>
      </c>
      <c r="K121" s="33">
        <f t="shared" si="44"/>
        <v>0</v>
      </c>
    </row>
    <row r="122" spans="1:11" x14ac:dyDescent="0.25">
      <c r="A122" s="34" t="s">
        <v>71</v>
      </c>
      <c r="B122" s="10" t="s">
        <v>12</v>
      </c>
      <c r="C122" s="35">
        <v>88250</v>
      </c>
      <c r="D122" s="36">
        <v>100</v>
      </c>
      <c r="E122" s="36">
        <v>0</v>
      </c>
      <c r="F122" s="36">
        <v>0</v>
      </c>
      <c r="G122" s="37">
        <v>0</v>
      </c>
      <c r="H122" s="32">
        <f t="shared" si="41"/>
        <v>88250</v>
      </c>
      <c r="I122" s="5">
        <f t="shared" si="42"/>
        <v>0</v>
      </c>
      <c r="J122" s="5">
        <f t="shared" si="43"/>
        <v>0</v>
      </c>
      <c r="K122" s="33">
        <f t="shared" si="44"/>
        <v>0</v>
      </c>
    </row>
    <row r="123" spans="1:11" x14ac:dyDescent="0.25">
      <c r="A123" s="34" t="s">
        <v>71</v>
      </c>
      <c r="B123" s="10" t="s">
        <v>8</v>
      </c>
      <c r="C123" s="35">
        <v>2203000</v>
      </c>
      <c r="D123" s="36">
        <v>53.11</v>
      </c>
      <c r="E123" s="36">
        <v>46.89</v>
      </c>
      <c r="F123" s="36">
        <v>0</v>
      </c>
      <c r="G123" s="37">
        <v>0</v>
      </c>
      <c r="H123" s="32">
        <f t="shared" si="41"/>
        <v>1170013.3</v>
      </c>
      <c r="I123" s="5">
        <f t="shared" si="42"/>
        <v>1032986.7</v>
      </c>
      <c r="J123" s="5">
        <f t="shared" si="43"/>
        <v>0</v>
      </c>
      <c r="K123" s="33">
        <f t="shared" si="44"/>
        <v>0</v>
      </c>
    </row>
    <row r="124" spans="1:11" x14ac:dyDescent="0.25">
      <c r="A124" s="34" t="s">
        <v>71</v>
      </c>
      <c r="B124" s="10" t="s">
        <v>9</v>
      </c>
      <c r="C124" s="35">
        <v>3067000</v>
      </c>
      <c r="D124" s="36">
        <v>61.69</v>
      </c>
      <c r="E124" s="36">
        <v>38.31</v>
      </c>
      <c r="F124" s="36">
        <v>0</v>
      </c>
      <c r="G124" s="37">
        <v>0</v>
      </c>
      <c r="H124" s="32">
        <f t="shared" si="41"/>
        <v>1892032.3</v>
      </c>
      <c r="I124" s="5">
        <f t="shared" si="42"/>
        <v>1174967.7</v>
      </c>
      <c r="J124" s="5">
        <f t="shared" si="43"/>
        <v>0</v>
      </c>
      <c r="K124" s="33">
        <f t="shared" si="44"/>
        <v>0</v>
      </c>
    </row>
    <row r="125" spans="1:11" x14ac:dyDescent="0.25">
      <c r="A125" s="34" t="s">
        <v>71</v>
      </c>
      <c r="B125" s="10" t="s">
        <v>6</v>
      </c>
      <c r="C125" s="35">
        <v>5163821</v>
      </c>
      <c r="D125" s="36">
        <v>89.78</v>
      </c>
      <c r="E125" s="36">
        <v>10.220000000000001</v>
      </c>
      <c r="F125" s="36">
        <v>0</v>
      </c>
      <c r="G125" s="37">
        <v>0</v>
      </c>
      <c r="H125" s="32">
        <f t="shared" si="41"/>
        <v>4636078.4938000003</v>
      </c>
      <c r="I125" s="5">
        <f t="shared" si="42"/>
        <v>527742.50620000006</v>
      </c>
      <c r="J125" s="5">
        <f t="shared" si="43"/>
        <v>0</v>
      </c>
      <c r="K125" s="33">
        <f t="shared" si="44"/>
        <v>0</v>
      </c>
    </row>
    <row r="126" spans="1:11" x14ac:dyDescent="0.25">
      <c r="A126" s="34" t="s">
        <v>72</v>
      </c>
      <c r="B126" s="10" t="s">
        <v>7</v>
      </c>
      <c r="C126" s="35">
        <v>55000</v>
      </c>
      <c r="D126" s="66" t="s">
        <v>73</v>
      </c>
      <c r="E126" s="67"/>
      <c r="F126" s="67"/>
      <c r="G126" s="68"/>
      <c r="H126" s="69" t="s">
        <v>73</v>
      </c>
      <c r="I126" s="69"/>
      <c r="J126" s="69"/>
      <c r="K126" s="70"/>
    </row>
    <row r="127" spans="1:11" x14ac:dyDescent="0.25">
      <c r="A127" s="34" t="s">
        <v>72</v>
      </c>
      <c r="B127" s="10" t="s">
        <v>6</v>
      </c>
      <c r="C127" s="35">
        <v>1635380</v>
      </c>
      <c r="D127" s="66" t="s">
        <v>73</v>
      </c>
      <c r="E127" s="67"/>
      <c r="F127" s="67"/>
      <c r="G127" s="68"/>
      <c r="H127" s="69" t="s">
        <v>73</v>
      </c>
      <c r="I127" s="69"/>
      <c r="J127" s="69"/>
      <c r="K127" s="70"/>
    </row>
    <row r="128" spans="1:11" x14ac:dyDescent="0.25">
      <c r="A128" s="34" t="s">
        <v>74</v>
      </c>
      <c r="B128" s="10" t="s">
        <v>12</v>
      </c>
      <c r="C128" s="35">
        <v>1312286</v>
      </c>
      <c r="D128" s="36">
        <v>32.840000000000003</v>
      </c>
      <c r="E128" s="36">
        <v>52.66</v>
      </c>
      <c r="F128" s="36">
        <v>14.5</v>
      </c>
      <c r="G128" s="37">
        <v>0</v>
      </c>
      <c r="H128" s="32">
        <f t="shared" si="41"/>
        <v>430954.72240000003</v>
      </c>
      <c r="I128" s="5">
        <f t="shared" si="42"/>
        <v>691049.80759999994</v>
      </c>
      <c r="J128" s="5">
        <f t="shared" si="43"/>
        <v>190281.47</v>
      </c>
      <c r="K128" s="33">
        <f t="shared" si="44"/>
        <v>0</v>
      </c>
    </row>
    <row r="129" spans="1:11" x14ac:dyDescent="0.25">
      <c r="A129" s="34" t="s">
        <v>74</v>
      </c>
      <c r="B129" s="10" t="s">
        <v>8</v>
      </c>
      <c r="C129" s="35">
        <v>31055668</v>
      </c>
      <c r="D129" s="36">
        <v>97.46</v>
      </c>
      <c r="E129" s="36">
        <v>0</v>
      </c>
      <c r="F129" s="36">
        <v>2.54</v>
      </c>
      <c r="G129" s="37">
        <v>0</v>
      </c>
      <c r="H129" s="32">
        <f t="shared" si="41"/>
        <v>30266854.032799996</v>
      </c>
      <c r="I129" s="5">
        <f t="shared" si="42"/>
        <v>0</v>
      </c>
      <c r="J129" s="5">
        <f t="shared" si="43"/>
        <v>788813.96719999996</v>
      </c>
      <c r="K129" s="33">
        <f t="shared" si="44"/>
        <v>0</v>
      </c>
    </row>
    <row r="130" spans="1:11" x14ac:dyDescent="0.25">
      <c r="A130" s="34" t="s">
        <v>74</v>
      </c>
      <c r="B130" s="10" t="s">
        <v>9</v>
      </c>
      <c r="C130" s="35">
        <v>24992243</v>
      </c>
      <c r="D130" s="36">
        <v>100</v>
      </c>
      <c r="E130" s="36">
        <v>0</v>
      </c>
      <c r="F130" s="36">
        <v>0</v>
      </c>
      <c r="G130" s="37">
        <v>0</v>
      </c>
      <c r="H130" s="32">
        <f t="shared" si="41"/>
        <v>24992243</v>
      </c>
      <c r="I130" s="5">
        <f t="shared" si="42"/>
        <v>0</v>
      </c>
      <c r="J130" s="5">
        <f t="shared" si="43"/>
        <v>0</v>
      </c>
      <c r="K130" s="33">
        <f t="shared" si="44"/>
        <v>0</v>
      </c>
    </row>
    <row r="131" spans="1:11" x14ac:dyDescent="0.25">
      <c r="A131" s="34" t="s">
        <v>74</v>
      </c>
      <c r="B131" s="10" t="s">
        <v>6</v>
      </c>
      <c r="C131" s="35">
        <v>1217699</v>
      </c>
      <c r="D131" s="36">
        <v>30</v>
      </c>
      <c r="E131" s="36">
        <v>56.75</v>
      </c>
      <c r="F131" s="36">
        <v>13.25</v>
      </c>
      <c r="G131" s="37">
        <v>0</v>
      </c>
      <c r="H131" s="32">
        <f t="shared" si="41"/>
        <v>365309.7</v>
      </c>
      <c r="I131" s="5">
        <f t="shared" si="42"/>
        <v>691044.1825</v>
      </c>
      <c r="J131" s="5">
        <f t="shared" si="43"/>
        <v>161345.11750000002</v>
      </c>
      <c r="K131" s="33">
        <f t="shared" si="44"/>
        <v>0</v>
      </c>
    </row>
    <row r="132" spans="1:11" x14ac:dyDescent="0.25">
      <c r="A132" s="34" t="s">
        <v>75</v>
      </c>
      <c r="B132" s="10" t="s">
        <v>8</v>
      </c>
      <c r="C132" s="35">
        <v>851070</v>
      </c>
      <c r="D132" s="36">
        <v>100</v>
      </c>
      <c r="E132" s="36">
        <v>0</v>
      </c>
      <c r="F132" s="36">
        <v>0</v>
      </c>
      <c r="G132" s="37">
        <v>0</v>
      </c>
      <c r="H132" s="32">
        <f t="shared" si="41"/>
        <v>851070</v>
      </c>
      <c r="I132" s="5">
        <f t="shared" si="42"/>
        <v>0</v>
      </c>
      <c r="J132" s="5">
        <f t="shared" si="43"/>
        <v>0</v>
      </c>
      <c r="K132" s="33">
        <f t="shared" si="44"/>
        <v>0</v>
      </c>
    </row>
    <row r="133" spans="1:11" x14ac:dyDescent="0.25">
      <c r="A133" s="34" t="s">
        <v>75</v>
      </c>
      <c r="B133" s="10" t="s">
        <v>9</v>
      </c>
      <c r="C133" s="35">
        <v>872876</v>
      </c>
      <c r="D133" s="36">
        <v>100</v>
      </c>
      <c r="E133" s="36">
        <v>0</v>
      </c>
      <c r="F133" s="36">
        <v>0</v>
      </c>
      <c r="G133" s="37">
        <v>0</v>
      </c>
      <c r="H133" s="32">
        <f t="shared" si="41"/>
        <v>872876</v>
      </c>
      <c r="I133" s="5">
        <f t="shared" si="42"/>
        <v>0</v>
      </c>
      <c r="J133" s="5">
        <f t="shared" si="43"/>
        <v>0</v>
      </c>
      <c r="K133" s="33">
        <f t="shared" si="44"/>
        <v>0</v>
      </c>
    </row>
    <row r="134" spans="1:11" x14ac:dyDescent="0.25">
      <c r="A134" s="34" t="s">
        <v>75</v>
      </c>
      <c r="B134" s="10" t="s">
        <v>6</v>
      </c>
      <c r="C134" s="35">
        <v>2567416</v>
      </c>
      <c r="D134" s="36">
        <v>72</v>
      </c>
      <c r="E134" s="36">
        <v>27</v>
      </c>
      <c r="F134" s="36">
        <v>0</v>
      </c>
      <c r="G134" s="37">
        <v>1</v>
      </c>
      <c r="H134" s="32">
        <f t="shared" si="41"/>
        <v>1848539.52</v>
      </c>
      <c r="I134" s="5">
        <f t="shared" si="42"/>
        <v>693202.32000000007</v>
      </c>
      <c r="J134" s="5">
        <f t="shared" si="43"/>
        <v>0</v>
      </c>
      <c r="K134" s="33">
        <f t="shared" si="44"/>
        <v>25674.16</v>
      </c>
    </row>
    <row r="135" spans="1:11" x14ac:dyDescent="0.25">
      <c r="A135" s="34" t="s">
        <v>76</v>
      </c>
      <c r="B135" s="10" t="s">
        <v>7</v>
      </c>
      <c r="C135" s="35">
        <v>1132737.6000000001</v>
      </c>
      <c r="D135" s="36">
        <v>49</v>
      </c>
      <c r="E135" s="36">
        <v>51</v>
      </c>
      <c r="F135" s="36">
        <v>0</v>
      </c>
      <c r="G135" s="37">
        <v>0</v>
      </c>
      <c r="H135" s="32">
        <f t="shared" si="41"/>
        <v>555041.424</v>
      </c>
      <c r="I135" s="5">
        <f t="shared" si="42"/>
        <v>577696.17600000009</v>
      </c>
      <c r="J135" s="5">
        <f t="shared" si="43"/>
        <v>0</v>
      </c>
      <c r="K135" s="33">
        <f t="shared" si="44"/>
        <v>0</v>
      </c>
    </row>
    <row r="136" spans="1:11" x14ac:dyDescent="0.25">
      <c r="A136" s="34" t="s">
        <v>76</v>
      </c>
      <c r="B136" s="10" t="s">
        <v>9</v>
      </c>
      <c r="C136" s="35">
        <v>103089</v>
      </c>
      <c r="D136" s="36">
        <v>0</v>
      </c>
      <c r="E136" s="36">
        <v>100</v>
      </c>
      <c r="F136" s="36">
        <v>0</v>
      </c>
      <c r="G136" s="37">
        <v>0</v>
      </c>
      <c r="H136" s="32">
        <f t="shared" si="41"/>
        <v>0</v>
      </c>
      <c r="I136" s="5">
        <f t="shared" si="42"/>
        <v>103089</v>
      </c>
      <c r="J136" s="5">
        <f t="shared" si="43"/>
        <v>0</v>
      </c>
      <c r="K136" s="33">
        <f t="shared" si="44"/>
        <v>0</v>
      </c>
    </row>
    <row r="137" spans="1:11" x14ac:dyDescent="0.25">
      <c r="A137" s="34" t="s">
        <v>76</v>
      </c>
      <c r="B137" s="10" t="s">
        <v>6</v>
      </c>
      <c r="C137" s="35">
        <v>1267280.08</v>
      </c>
      <c r="D137" s="36">
        <v>34</v>
      </c>
      <c r="E137" s="36">
        <v>66</v>
      </c>
      <c r="F137" s="36">
        <v>0</v>
      </c>
      <c r="G137" s="37">
        <v>0</v>
      </c>
      <c r="H137" s="32">
        <f t="shared" si="41"/>
        <v>430875.22720000008</v>
      </c>
      <c r="I137" s="5">
        <f t="shared" si="42"/>
        <v>836404.85280000011</v>
      </c>
      <c r="J137" s="5">
        <f t="shared" si="43"/>
        <v>0</v>
      </c>
      <c r="K137" s="33">
        <f t="shared" si="44"/>
        <v>0</v>
      </c>
    </row>
    <row r="138" spans="1:11" x14ac:dyDescent="0.25">
      <c r="A138" s="34" t="s">
        <v>77</v>
      </c>
      <c r="B138" s="10" t="s">
        <v>8</v>
      </c>
      <c r="C138" s="35">
        <v>150000</v>
      </c>
      <c r="D138" s="36">
        <v>0</v>
      </c>
      <c r="E138" s="36">
        <v>100</v>
      </c>
      <c r="F138" s="36">
        <v>0</v>
      </c>
      <c r="G138" s="37">
        <v>0</v>
      </c>
      <c r="H138" s="32">
        <f t="shared" si="41"/>
        <v>0</v>
      </c>
      <c r="I138" s="5">
        <f t="shared" si="42"/>
        <v>150000</v>
      </c>
      <c r="J138" s="5">
        <f t="shared" si="43"/>
        <v>0</v>
      </c>
      <c r="K138" s="33">
        <f t="shared" si="44"/>
        <v>0</v>
      </c>
    </row>
    <row r="139" spans="1:11" x14ac:dyDescent="0.25">
      <c r="A139" s="34" t="s">
        <v>77</v>
      </c>
      <c r="B139" s="10" t="s">
        <v>9</v>
      </c>
      <c r="C139" s="35">
        <v>2510000</v>
      </c>
      <c r="D139" s="36">
        <v>7.97</v>
      </c>
      <c r="E139" s="36">
        <v>92.03</v>
      </c>
      <c r="F139" s="36">
        <v>0</v>
      </c>
      <c r="G139" s="37">
        <v>0</v>
      </c>
      <c r="H139" s="32">
        <f t="shared" si="41"/>
        <v>200046.99999999997</v>
      </c>
      <c r="I139" s="5">
        <f t="shared" si="42"/>
        <v>2309953</v>
      </c>
      <c r="J139" s="5">
        <f t="shared" si="43"/>
        <v>0</v>
      </c>
      <c r="K139" s="33">
        <f t="shared" si="44"/>
        <v>0</v>
      </c>
    </row>
    <row r="140" spans="1:11" x14ac:dyDescent="0.25">
      <c r="A140" s="34" t="s">
        <v>77</v>
      </c>
      <c r="B140" s="10" t="s">
        <v>6</v>
      </c>
      <c r="C140" s="35">
        <v>350000</v>
      </c>
      <c r="D140" s="36">
        <v>57.14</v>
      </c>
      <c r="E140" s="36">
        <v>42.86</v>
      </c>
      <c r="F140" s="36">
        <v>0</v>
      </c>
      <c r="G140" s="37">
        <v>0</v>
      </c>
      <c r="H140" s="32">
        <f t="shared" si="41"/>
        <v>199990</v>
      </c>
      <c r="I140" s="5">
        <f t="shared" si="42"/>
        <v>150010</v>
      </c>
      <c r="J140" s="5">
        <f t="shared" si="43"/>
        <v>0</v>
      </c>
      <c r="K140" s="33">
        <f t="shared" si="44"/>
        <v>0</v>
      </c>
    </row>
    <row r="141" spans="1:11" x14ac:dyDescent="0.25">
      <c r="A141" s="34" t="s">
        <v>78</v>
      </c>
      <c r="B141" s="10" t="s">
        <v>7</v>
      </c>
      <c r="C141" s="35">
        <v>20000</v>
      </c>
      <c r="D141" s="36">
        <v>0</v>
      </c>
      <c r="E141" s="36">
        <v>100</v>
      </c>
      <c r="F141" s="36">
        <v>0</v>
      </c>
      <c r="G141" s="37">
        <v>0</v>
      </c>
      <c r="H141" s="32">
        <f t="shared" si="41"/>
        <v>0</v>
      </c>
      <c r="I141" s="5">
        <f t="shared" si="42"/>
        <v>20000</v>
      </c>
      <c r="J141" s="5">
        <f t="shared" si="43"/>
        <v>0</v>
      </c>
      <c r="K141" s="33">
        <f t="shared" si="44"/>
        <v>0</v>
      </c>
    </row>
    <row r="142" spans="1:11" x14ac:dyDescent="0.25">
      <c r="A142" s="34" t="s">
        <v>78</v>
      </c>
      <c r="B142" s="10" t="s">
        <v>9</v>
      </c>
      <c r="C142" s="35">
        <v>844101</v>
      </c>
      <c r="D142" s="36">
        <v>0</v>
      </c>
      <c r="E142" s="36">
        <v>99</v>
      </c>
      <c r="F142" s="36">
        <v>1</v>
      </c>
      <c r="G142" s="37">
        <v>0</v>
      </c>
      <c r="H142" s="32">
        <f t="shared" si="41"/>
        <v>0</v>
      </c>
      <c r="I142" s="5">
        <f t="shared" si="42"/>
        <v>835659.99</v>
      </c>
      <c r="J142" s="5">
        <f t="shared" si="43"/>
        <v>8441.01</v>
      </c>
      <c r="K142" s="33">
        <f t="shared" si="44"/>
        <v>0</v>
      </c>
    </row>
    <row r="143" spans="1:11" x14ac:dyDescent="0.25">
      <c r="A143" s="34" t="s">
        <v>78</v>
      </c>
      <c r="B143" s="10" t="s">
        <v>6</v>
      </c>
      <c r="C143" s="35">
        <v>52373</v>
      </c>
      <c r="D143" s="36">
        <v>0</v>
      </c>
      <c r="E143" s="36">
        <v>86</v>
      </c>
      <c r="F143" s="36">
        <v>14</v>
      </c>
      <c r="G143" s="37">
        <v>0</v>
      </c>
      <c r="H143" s="32">
        <f t="shared" si="41"/>
        <v>0</v>
      </c>
      <c r="I143" s="5">
        <f t="shared" si="42"/>
        <v>45040.78</v>
      </c>
      <c r="J143" s="5">
        <f t="shared" si="43"/>
        <v>7332.22</v>
      </c>
      <c r="K143" s="33">
        <f t="shared" si="44"/>
        <v>0</v>
      </c>
    </row>
    <row r="144" spans="1:11" x14ac:dyDescent="0.25">
      <c r="A144" s="34" t="s">
        <v>79</v>
      </c>
      <c r="B144" s="10" t="s">
        <v>7</v>
      </c>
      <c r="C144" s="35">
        <v>58000</v>
      </c>
      <c r="D144" s="36">
        <v>0</v>
      </c>
      <c r="E144" s="36">
        <v>100</v>
      </c>
      <c r="F144" s="36">
        <v>0</v>
      </c>
      <c r="G144" s="37">
        <v>0</v>
      </c>
      <c r="H144" s="32">
        <f t="shared" si="41"/>
        <v>0</v>
      </c>
      <c r="I144" s="5">
        <f t="shared" si="42"/>
        <v>58000</v>
      </c>
      <c r="J144" s="5">
        <f t="shared" si="43"/>
        <v>0</v>
      </c>
      <c r="K144" s="33">
        <f t="shared" si="44"/>
        <v>0</v>
      </c>
    </row>
    <row r="145" spans="1:11" x14ac:dyDescent="0.25">
      <c r="A145" s="34" t="s">
        <v>79</v>
      </c>
      <c r="B145" s="10" t="s">
        <v>9</v>
      </c>
      <c r="C145" s="35">
        <v>180000</v>
      </c>
      <c r="D145" s="36">
        <v>0</v>
      </c>
      <c r="E145" s="36">
        <v>100</v>
      </c>
      <c r="F145" s="36">
        <v>0</v>
      </c>
      <c r="G145" s="37">
        <v>0</v>
      </c>
      <c r="H145" s="32">
        <f t="shared" si="41"/>
        <v>0</v>
      </c>
      <c r="I145" s="5">
        <f t="shared" si="42"/>
        <v>180000</v>
      </c>
      <c r="J145" s="5">
        <f t="shared" si="43"/>
        <v>0</v>
      </c>
      <c r="K145" s="33">
        <f t="shared" si="44"/>
        <v>0</v>
      </c>
    </row>
    <row r="146" spans="1:11" x14ac:dyDescent="0.25">
      <c r="A146" s="34" t="s">
        <v>79</v>
      </c>
      <c r="B146" s="10" t="s">
        <v>6</v>
      </c>
      <c r="C146" s="35">
        <v>307000</v>
      </c>
      <c r="D146" s="36">
        <v>0</v>
      </c>
      <c r="E146" s="36">
        <v>100</v>
      </c>
      <c r="F146" s="36">
        <v>0</v>
      </c>
      <c r="G146" s="37">
        <v>0</v>
      </c>
      <c r="H146" s="32">
        <f t="shared" si="41"/>
        <v>0</v>
      </c>
      <c r="I146" s="5">
        <f t="shared" si="42"/>
        <v>307000</v>
      </c>
      <c r="J146" s="5">
        <f t="shared" si="43"/>
        <v>0</v>
      </c>
      <c r="K146" s="33">
        <f t="shared" si="44"/>
        <v>0</v>
      </c>
    </row>
    <row r="147" spans="1:11" x14ac:dyDescent="0.25">
      <c r="A147" s="34" t="s">
        <v>80</v>
      </c>
      <c r="B147" s="10" t="s">
        <v>7</v>
      </c>
      <c r="C147" s="35">
        <v>1023000</v>
      </c>
      <c r="D147" s="36">
        <v>0</v>
      </c>
      <c r="E147" s="36">
        <v>0</v>
      </c>
      <c r="F147" s="36">
        <v>100</v>
      </c>
      <c r="G147" s="37"/>
      <c r="H147" s="32">
        <f t="shared" si="41"/>
        <v>0</v>
      </c>
      <c r="I147" s="5">
        <f t="shared" si="42"/>
        <v>0</v>
      </c>
      <c r="J147" s="5">
        <f t="shared" si="43"/>
        <v>1023000</v>
      </c>
      <c r="K147" s="33">
        <f t="shared" si="44"/>
        <v>0</v>
      </c>
    </row>
    <row r="148" spans="1:11" ht="15.75" thickBot="1" x14ac:dyDescent="0.3">
      <c r="A148" s="34" t="s">
        <v>81</v>
      </c>
      <c r="B148" s="10" t="s">
        <v>6</v>
      </c>
      <c r="C148" s="35">
        <v>2274425</v>
      </c>
      <c r="D148" s="36">
        <v>100</v>
      </c>
      <c r="E148" s="36">
        <v>0</v>
      </c>
      <c r="F148" s="36">
        <v>0</v>
      </c>
      <c r="G148" s="37">
        <v>0</v>
      </c>
      <c r="H148" s="32">
        <f t="shared" si="41"/>
        <v>2274425</v>
      </c>
      <c r="I148" s="5">
        <f t="shared" si="42"/>
        <v>0</v>
      </c>
      <c r="J148" s="5">
        <f t="shared" si="43"/>
        <v>0</v>
      </c>
      <c r="K148" s="33">
        <f t="shared" si="44"/>
        <v>0</v>
      </c>
    </row>
    <row r="149" spans="1:11" ht="15.75" thickBot="1" x14ac:dyDescent="0.3">
      <c r="A149" s="38" t="s">
        <v>18</v>
      </c>
      <c r="B149" s="39"/>
      <c r="C149" s="40">
        <f>SUM(C5:C148)</f>
        <v>658926153.00999999</v>
      </c>
      <c r="D149" s="41"/>
      <c r="E149" s="41"/>
      <c r="F149" s="41"/>
      <c r="G149" s="42"/>
      <c r="H149" s="43">
        <f>SUM(H5:H148)</f>
        <v>403865915.07388788</v>
      </c>
      <c r="I149" s="43">
        <f>SUM(I5:I148)</f>
        <v>113012559.39928001</v>
      </c>
      <c r="J149" s="43">
        <f>SUM(J5:J148)</f>
        <v>137518308.45213202</v>
      </c>
      <c r="K149" s="44">
        <f>SUM(K5:K148)</f>
        <v>2838990.0847</v>
      </c>
    </row>
    <row r="150" spans="1:11" x14ac:dyDescent="0.25">
      <c r="A150" s="13"/>
      <c r="B150" s="14"/>
      <c r="C150" s="15"/>
      <c r="D150" s="16"/>
      <c r="E150" s="16"/>
      <c r="F150" s="16"/>
      <c r="G150" s="16"/>
      <c r="H150" s="4"/>
      <c r="I150" s="4"/>
      <c r="J150" s="4"/>
      <c r="K150" s="31"/>
    </row>
    <row r="151" spans="1:11" x14ac:dyDescent="0.25">
      <c r="A151" s="8" t="s">
        <v>15</v>
      </c>
      <c r="B151" s="24"/>
      <c r="C151" s="25"/>
      <c r="D151" s="26"/>
      <c r="E151" s="26"/>
      <c r="F151" s="26"/>
      <c r="G151" s="26"/>
      <c r="H151" s="4"/>
      <c r="I151" s="4"/>
      <c r="J151" s="4"/>
      <c r="K151" s="31"/>
    </row>
    <row r="152" spans="1:11" ht="45" customHeight="1" x14ac:dyDescent="0.25">
      <c r="A152" s="59" t="s">
        <v>20</v>
      </c>
      <c r="B152" s="65"/>
      <c r="C152" s="65"/>
      <c r="D152" s="65"/>
      <c r="E152" s="65"/>
      <c r="F152" s="65"/>
      <c r="G152" s="65"/>
      <c r="H152" s="65"/>
      <c r="I152" s="65"/>
      <c r="J152" s="65"/>
      <c r="K152" s="61"/>
    </row>
    <row r="153" spans="1:11" ht="15" customHeight="1" x14ac:dyDescent="0.25">
      <c r="A153" s="59" t="s">
        <v>19</v>
      </c>
      <c r="B153" s="60"/>
      <c r="C153" s="60"/>
      <c r="D153" s="60"/>
      <c r="E153" s="60"/>
      <c r="F153" s="60"/>
      <c r="G153" s="60"/>
      <c r="H153" s="60"/>
      <c r="I153" s="60"/>
      <c r="J153" s="60"/>
      <c r="K153" s="61"/>
    </row>
    <row r="154" spans="1:11" ht="30" customHeight="1" x14ac:dyDescent="0.25">
      <c r="A154" s="59" t="s">
        <v>82</v>
      </c>
      <c r="B154" s="60"/>
      <c r="C154" s="60"/>
      <c r="D154" s="60"/>
      <c r="E154" s="60"/>
      <c r="F154" s="60"/>
      <c r="G154" s="60"/>
      <c r="H154" s="60"/>
      <c r="I154" s="60"/>
      <c r="J154" s="60"/>
      <c r="K154" s="61"/>
    </row>
    <row r="155" spans="1:11" ht="30" customHeight="1" thickBot="1" x14ac:dyDescent="0.3">
      <c r="A155" s="53" t="s">
        <v>26</v>
      </c>
      <c r="B155" s="54"/>
      <c r="C155" s="54"/>
      <c r="D155" s="54"/>
      <c r="E155" s="54"/>
      <c r="F155" s="54"/>
      <c r="G155" s="54"/>
      <c r="H155" s="54"/>
      <c r="I155" s="54"/>
      <c r="J155" s="54"/>
      <c r="K155" s="55"/>
    </row>
  </sheetData>
  <mergeCells count="12">
    <mergeCell ref="A1:K1"/>
    <mergeCell ref="A2:K2"/>
    <mergeCell ref="A155:K155"/>
    <mergeCell ref="D3:G3"/>
    <mergeCell ref="A153:K153"/>
    <mergeCell ref="H3:K3"/>
    <mergeCell ref="A152:K152"/>
    <mergeCell ref="D126:G126"/>
    <mergeCell ref="H126:K126"/>
    <mergeCell ref="D127:G127"/>
    <mergeCell ref="H127:K127"/>
    <mergeCell ref="A154:K154"/>
  </mergeCells>
  <printOptions horizontalCentered="1"/>
  <pageMargins left="0.5" right="0.5" top="0.75" bottom="0.75" header="0.5" footer="0.5"/>
  <pageSetup scale="76" fitToHeight="0" orientation="landscape" verticalDpi="0" r:id="rId1"/>
  <headerFooter>
    <oddHeader>&amp;COffice of Economic and Demographic Research</oddHeader>
    <oddFooter>&amp;LFebruary 28, 2024&amp;RPage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2"/>
  <sheetViews>
    <sheetView workbookViewId="0">
      <pane ySplit="4" topLeftCell="A5" activePane="bottomLeft" state="frozen"/>
      <selection pane="bottomLeft" activeCell="A5" sqref="A5"/>
    </sheetView>
  </sheetViews>
  <sheetFormatPr defaultRowHeight="15" x14ac:dyDescent="0.25"/>
  <cols>
    <col min="1" max="1" width="20.7109375" customWidth="1"/>
    <col min="2" max="2" width="18.7109375" customWidth="1"/>
    <col min="3" max="3" width="18.7109375" style="1" customWidth="1"/>
    <col min="4" max="4" width="15.7109375" style="2" customWidth="1"/>
    <col min="5" max="8" width="13.7109375" style="3" customWidth="1"/>
    <col min="9" max="12" width="13.7109375" style="2" customWidth="1"/>
  </cols>
  <sheetData>
    <row r="1" spans="1:12" ht="23.25" x14ac:dyDescent="0.25">
      <c r="A1" s="47" t="s">
        <v>25</v>
      </c>
      <c r="B1" s="72"/>
      <c r="C1" s="48"/>
      <c r="D1" s="48"/>
      <c r="E1" s="48"/>
      <c r="F1" s="48"/>
      <c r="G1" s="48"/>
      <c r="H1" s="48"/>
      <c r="I1" s="48"/>
      <c r="J1" s="48"/>
      <c r="K1" s="48"/>
      <c r="L1" s="49"/>
    </row>
    <row r="2" spans="1:12" ht="19.5" thickBot="1" x14ac:dyDescent="0.3">
      <c r="A2" s="50" t="s">
        <v>22</v>
      </c>
      <c r="B2" s="73"/>
      <c r="C2" s="51"/>
      <c r="D2" s="51"/>
      <c r="E2" s="51"/>
      <c r="F2" s="51"/>
      <c r="G2" s="51"/>
      <c r="H2" s="51"/>
      <c r="I2" s="51"/>
      <c r="J2" s="51"/>
      <c r="K2" s="51"/>
      <c r="L2" s="52"/>
    </row>
    <row r="3" spans="1:12" ht="16.5" customHeight="1" thickBot="1" x14ac:dyDescent="0.3">
      <c r="A3" s="19"/>
      <c r="B3" s="20" t="s">
        <v>14</v>
      </c>
      <c r="C3" s="20" t="s">
        <v>1</v>
      </c>
      <c r="D3" s="20" t="s">
        <v>17</v>
      </c>
      <c r="E3" s="56" t="s">
        <v>10</v>
      </c>
      <c r="F3" s="57"/>
      <c r="G3" s="57"/>
      <c r="H3" s="58"/>
      <c r="I3" s="62" t="s">
        <v>16</v>
      </c>
      <c r="J3" s="63"/>
      <c r="K3" s="63"/>
      <c r="L3" s="64"/>
    </row>
    <row r="4" spans="1:12" ht="16.5" thickBot="1" x14ac:dyDescent="0.3">
      <c r="A4" s="17" t="s">
        <v>13</v>
      </c>
      <c r="B4" s="18" t="s">
        <v>0</v>
      </c>
      <c r="C4" s="18" t="s">
        <v>11</v>
      </c>
      <c r="D4" s="21" t="s">
        <v>21</v>
      </c>
      <c r="E4" s="7" t="s">
        <v>2</v>
      </c>
      <c r="F4" s="7" t="s">
        <v>3</v>
      </c>
      <c r="G4" s="7" t="s">
        <v>4</v>
      </c>
      <c r="H4" s="27" t="s">
        <v>5</v>
      </c>
      <c r="I4" s="29" t="s">
        <v>2</v>
      </c>
      <c r="J4" s="6" t="s">
        <v>3</v>
      </c>
      <c r="K4" s="6" t="s">
        <v>4</v>
      </c>
      <c r="L4" s="30" t="s">
        <v>5</v>
      </c>
    </row>
    <row r="5" spans="1:12" x14ac:dyDescent="0.25">
      <c r="A5" s="9" t="s">
        <v>83</v>
      </c>
      <c r="B5" s="10" t="s">
        <v>71</v>
      </c>
      <c r="C5" s="10" t="s">
        <v>7</v>
      </c>
      <c r="D5" s="11">
        <v>145000</v>
      </c>
      <c r="E5" s="66" t="s">
        <v>73</v>
      </c>
      <c r="F5" s="67"/>
      <c r="G5" s="67"/>
      <c r="H5" s="68"/>
      <c r="I5" s="69" t="s">
        <v>73</v>
      </c>
      <c r="J5" s="69"/>
      <c r="K5" s="69"/>
      <c r="L5" s="70"/>
    </row>
    <row r="6" spans="1:12" x14ac:dyDescent="0.25">
      <c r="A6" s="9" t="s">
        <v>83</v>
      </c>
      <c r="B6" s="10" t="s">
        <v>71</v>
      </c>
      <c r="C6" s="10" t="s">
        <v>12</v>
      </c>
      <c r="D6" s="11">
        <v>150000</v>
      </c>
      <c r="E6" s="66" t="s">
        <v>73</v>
      </c>
      <c r="F6" s="67"/>
      <c r="G6" s="67"/>
      <c r="H6" s="68"/>
      <c r="I6" s="69" t="s">
        <v>73</v>
      </c>
      <c r="J6" s="69"/>
      <c r="K6" s="69"/>
      <c r="L6" s="70"/>
    </row>
    <row r="7" spans="1:12" x14ac:dyDescent="0.25">
      <c r="A7" s="9" t="s">
        <v>83</v>
      </c>
      <c r="B7" s="10" t="s">
        <v>71</v>
      </c>
      <c r="C7" s="10" t="s">
        <v>6</v>
      </c>
      <c r="D7" s="11">
        <v>20000</v>
      </c>
      <c r="E7" s="66" t="s">
        <v>73</v>
      </c>
      <c r="F7" s="67"/>
      <c r="G7" s="67"/>
      <c r="H7" s="68"/>
      <c r="I7" s="69" t="s">
        <v>73</v>
      </c>
      <c r="J7" s="69"/>
      <c r="K7" s="69"/>
      <c r="L7" s="70"/>
    </row>
    <row r="8" spans="1:12" x14ac:dyDescent="0.25">
      <c r="A8" s="9" t="s">
        <v>84</v>
      </c>
      <c r="B8" s="10" t="s">
        <v>68</v>
      </c>
      <c r="C8" s="10" t="s">
        <v>8</v>
      </c>
      <c r="D8" s="11">
        <v>250000</v>
      </c>
      <c r="E8" s="12">
        <v>0</v>
      </c>
      <c r="F8" s="12">
        <v>0</v>
      </c>
      <c r="G8" s="12">
        <v>100</v>
      </c>
      <c r="H8" s="28">
        <v>0</v>
      </c>
      <c r="I8" s="32">
        <f t="shared" ref="I8:I9" si="0">$D8*(E8/100)</f>
        <v>0</v>
      </c>
      <c r="J8" s="5">
        <f t="shared" ref="J8:J9" si="1">$D8*(F8/100)</f>
        <v>0</v>
      </c>
      <c r="K8" s="5">
        <f t="shared" ref="K8:K9" si="2">$D8*(G8/100)</f>
        <v>250000</v>
      </c>
      <c r="L8" s="33">
        <f t="shared" ref="L8:L9" si="3">$D8*(H8/100)</f>
        <v>0</v>
      </c>
    </row>
    <row r="9" spans="1:12" x14ac:dyDescent="0.25">
      <c r="A9" s="9" t="s">
        <v>85</v>
      </c>
      <c r="B9" s="10" t="s">
        <v>68</v>
      </c>
      <c r="C9" s="10" t="s">
        <v>7</v>
      </c>
      <c r="D9" s="11">
        <v>1253400</v>
      </c>
      <c r="E9" s="12">
        <v>0</v>
      </c>
      <c r="F9" s="12">
        <v>100</v>
      </c>
      <c r="G9" s="12">
        <v>0</v>
      </c>
      <c r="H9" s="28">
        <v>0</v>
      </c>
      <c r="I9" s="32">
        <f t="shared" si="0"/>
        <v>0</v>
      </c>
      <c r="J9" s="5">
        <f t="shared" si="1"/>
        <v>1253400</v>
      </c>
      <c r="K9" s="5">
        <f t="shared" si="2"/>
        <v>0</v>
      </c>
      <c r="L9" s="33">
        <f t="shared" si="3"/>
        <v>0</v>
      </c>
    </row>
    <row r="10" spans="1:12" x14ac:dyDescent="0.25">
      <c r="A10" s="9" t="s">
        <v>86</v>
      </c>
      <c r="B10" s="10" t="s">
        <v>68</v>
      </c>
      <c r="C10" s="10" t="s">
        <v>6</v>
      </c>
      <c r="D10" s="11">
        <v>1101306</v>
      </c>
      <c r="E10" s="12">
        <v>52.89</v>
      </c>
      <c r="F10" s="12">
        <v>47.11</v>
      </c>
      <c r="G10" s="12">
        <v>0</v>
      </c>
      <c r="H10" s="28">
        <v>0</v>
      </c>
      <c r="I10" s="32">
        <f t="shared" ref="I10" si="4">$D10*(E10/100)</f>
        <v>582480.74340000004</v>
      </c>
      <c r="J10" s="5">
        <f t="shared" ref="J10" si="5">$D10*(F10/100)</f>
        <v>518825.25660000002</v>
      </c>
      <c r="K10" s="5">
        <f t="shared" ref="K10" si="6">$D10*(G10/100)</f>
        <v>0</v>
      </c>
      <c r="L10" s="33">
        <f t="shared" ref="L10" si="7">$D10*(H10/100)</f>
        <v>0</v>
      </c>
    </row>
    <row r="11" spans="1:12" x14ac:dyDescent="0.25">
      <c r="A11" s="9" t="s">
        <v>87</v>
      </c>
      <c r="B11" s="10" t="s">
        <v>60</v>
      </c>
      <c r="C11" s="10" t="s">
        <v>7</v>
      </c>
      <c r="D11" s="11">
        <v>100000</v>
      </c>
      <c r="E11" s="66" t="s">
        <v>73</v>
      </c>
      <c r="F11" s="67"/>
      <c r="G11" s="67"/>
      <c r="H11" s="68"/>
      <c r="I11" s="69" t="s">
        <v>73</v>
      </c>
      <c r="J11" s="69"/>
      <c r="K11" s="69"/>
      <c r="L11" s="70"/>
    </row>
    <row r="12" spans="1:12" x14ac:dyDescent="0.25">
      <c r="A12" s="9" t="s">
        <v>87</v>
      </c>
      <c r="B12" s="10" t="s">
        <v>60</v>
      </c>
      <c r="C12" s="10" t="s">
        <v>6</v>
      </c>
      <c r="D12" s="11">
        <v>668362</v>
      </c>
      <c r="E12" s="66" t="s">
        <v>73</v>
      </c>
      <c r="F12" s="67"/>
      <c r="G12" s="67"/>
      <c r="H12" s="68"/>
      <c r="I12" s="69" t="s">
        <v>73</v>
      </c>
      <c r="J12" s="69"/>
      <c r="K12" s="69"/>
      <c r="L12" s="70"/>
    </row>
    <row r="13" spans="1:12" x14ac:dyDescent="0.25">
      <c r="A13" s="9" t="s">
        <v>88</v>
      </c>
      <c r="B13" s="10" t="s">
        <v>55</v>
      </c>
      <c r="C13" s="10" t="s">
        <v>7</v>
      </c>
      <c r="D13" s="11">
        <v>400000</v>
      </c>
      <c r="E13" s="12">
        <v>75</v>
      </c>
      <c r="F13" s="12">
        <v>25</v>
      </c>
      <c r="G13" s="12">
        <v>0</v>
      </c>
      <c r="H13" s="28">
        <v>0</v>
      </c>
      <c r="I13" s="32">
        <f t="shared" ref="I13:I17" si="8">$D13*(E13/100)</f>
        <v>300000</v>
      </c>
      <c r="J13" s="5">
        <f t="shared" ref="J13:J17" si="9">$D13*(F13/100)</f>
        <v>100000</v>
      </c>
      <c r="K13" s="5">
        <f t="shared" ref="K13:K17" si="10">$D13*(G13/100)</f>
        <v>0</v>
      </c>
      <c r="L13" s="33">
        <f t="shared" ref="L13:L17" si="11">$D13*(H13/100)</f>
        <v>0</v>
      </c>
    </row>
    <row r="14" spans="1:12" x14ac:dyDescent="0.25">
      <c r="A14" s="9" t="s">
        <v>88</v>
      </c>
      <c r="B14" s="10" t="s">
        <v>55</v>
      </c>
      <c r="C14" s="10" t="s">
        <v>8</v>
      </c>
      <c r="D14" s="11">
        <v>782941</v>
      </c>
      <c r="E14" s="12">
        <v>14</v>
      </c>
      <c r="F14" s="12">
        <v>86</v>
      </c>
      <c r="G14" s="12">
        <v>0</v>
      </c>
      <c r="H14" s="28">
        <v>0</v>
      </c>
      <c r="I14" s="32">
        <f t="shared" si="8"/>
        <v>109611.74</v>
      </c>
      <c r="J14" s="5">
        <f t="shared" si="9"/>
        <v>673329.26</v>
      </c>
      <c r="K14" s="5">
        <f t="shared" si="10"/>
        <v>0</v>
      </c>
      <c r="L14" s="33">
        <f t="shared" si="11"/>
        <v>0</v>
      </c>
    </row>
    <row r="15" spans="1:12" x14ac:dyDescent="0.25">
      <c r="A15" s="9" t="s">
        <v>88</v>
      </c>
      <c r="B15" s="10" t="s">
        <v>55</v>
      </c>
      <c r="C15" s="10" t="s">
        <v>6</v>
      </c>
      <c r="D15" s="11">
        <v>420000</v>
      </c>
      <c r="E15" s="12">
        <v>19</v>
      </c>
      <c r="F15" s="12">
        <v>81</v>
      </c>
      <c r="G15" s="12">
        <v>0</v>
      </c>
      <c r="H15" s="28">
        <v>0</v>
      </c>
      <c r="I15" s="32">
        <f t="shared" si="8"/>
        <v>79800</v>
      </c>
      <c r="J15" s="5">
        <f t="shared" si="9"/>
        <v>340200</v>
      </c>
      <c r="K15" s="5">
        <f t="shared" si="10"/>
        <v>0</v>
      </c>
      <c r="L15" s="33">
        <f t="shared" si="11"/>
        <v>0</v>
      </c>
    </row>
    <row r="16" spans="1:12" x14ac:dyDescent="0.25">
      <c r="A16" s="9" t="s">
        <v>89</v>
      </c>
      <c r="B16" s="10" t="s">
        <v>70</v>
      </c>
      <c r="C16" s="10" t="s">
        <v>7</v>
      </c>
      <c r="D16" s="11">
        <v>718125</v>
      </c>
      <c r="E16" s="12">
        <v>79.900000000000006</v>
      </c>
      <c r="F16" s="12">
        <v>20.100000000000001</v>
      </c>
      <c r="G16" s="12">
        <v>0</v>
      </c>
      <c r="H16" s="28">
        <v>0</v>
      </c>
      <c r="I16" s="32">
        <f t="shared" si="8"/>
        <v>573781.875</v>
      </c>
      <c r="J16" s="5">
        <f t="shared" si="9"/>
        <v>144343.125</v>
      </c>
      <c r="K16" s="5">
        <f t="shared" si="10"/>
        <v>0</v>
      </c>
      <c r="L16" s="33">
        <f t="shared" si="11"/>
        <v>0</v>
      </c>
    </row>
    <row r="17" spans="1:12" x14ac:dyDescent="0.25">
      <c r="A17" s="9" t="s">
        <v>89</v>
      </c>
      <c r="B17" s="10" t="s">
        <v>70</v>
      </c>
      <c r="C17" s="10" t="s">
        <v>12</v>
      </c>
      <c r="D17" s="11">
        <v>888109</v>
      </c>
      <c r="E17" s="12">
        <v>86.49</v>
      </c>
      <c r="F17" s="12">
        <v>13.51</v>
      </c>
      <c r="G17" s="12">
        <v>0</v>
      </c>
      <c r="H17" s="28">
        <v>0</v>
      </c>
      <c r="I17" s="32">
        <f t="shared" si="8"/>
        <v>768125.47409999999</v>
      </c>
      <c r="J17" s="5">
        <f t="shared" si="9"/>
        <v>119983.52589999999</v>
      </c>
      <c r="K17" s="5">
        <f t="shared" si="10"/>
        <v>0</v>
      </c>
      <c r="L17" s="33">
        <f t="shared" si="11"/>
        <v>0</v>
      </c>
    </row>
    <row r="18" spans="1:12" x14ac:dyDescent="0.25">
      <c r="A18" s="9" t="s">
        <v>89</v>
      </c>
      <c r="B18" s="10" t="s">
        <v>70</v>
      </c>
      <c r="C18" s="10" t="s">
        <v>8</v>
      </c>
      <c r="D18" s="11">
        <v>2731646</v>
      </c>
      <c r="E18" s="12">
        <v>84.49</v>
      </c>
      <c r="F18" s="12">
        <v>15.51</v>
      </c>
      <c r="G18" s="12">
        <v>0</v>
      </c>
      <c r="H18" s="28">
        <v>0</v>
      </c>
      <c r="I18" s="32">
        <f t="shared" ref="I18:I23" si="12">$D18*(E18/100)</f>
        <v>2307967.7053999999</v>
      </c>
      <c r="J18" s="5">
        <f t="shared" ref="J18:J23" si="13">$D18*(F18/100)</f>
        <v>423678.29459999996</v>
      </c>
      <c r="K18" s="5">
        <f t="shared" ref="K18:K23" si="14">$D18*(G18/100)</f>
        <v>0</v>
      </c>
      <c r="L18" s="33">
        <f t="shared" ref="L18:L23" si="15">$D18*(H18/100)</f>
        <v>0</v>
      </c>
    </row>
    <row r="19" spans="1:12" x14ac:dyDescent="0.25">
      <c r="A19" s="9" t="s">
        <v>89</v>
      </c>
      <c r="B19" s="10" t="s">
        <v>70</v>
      </c>
      <c r="C19" s="10" t="s">
        <v>6</v>
      </c>
      <c r="D19" s="11">
        <v>1502263</v>
      </c>
      <c r="E19" s="12">
        <v>78.7</v>
      </c>
      <c r="F19" s="12">
        <v>21.3</v>
      </c>
      <c r="G19" s="12">
        <v>0</v>
      </c>
      <c r="H19" s="28">
        <v>0</v>
      </c>
      <c r="I19" s="32">
        <f t="shared" si="12"/>
        <v>1182280.9810000001</v>
      </c>
      <c r="J19" s="5">
        <f t="shared" si="13"/>
        <v>319982.01899999997</v>
      </c>
      <c r="K19" s="5">
        <f t="shared" si="14"/>
        <v>0</v>
      </c>
      <c r="L19" s="33">
        <f t="shared" si="15"/>
        <v>0</v>
      </c>
    </row>
    <row r="20" spans="1:12" x14ac:dyDescent="0.25">
      <c r="A20" s="9" t="s">
        <v>90</v>
      </c>
      <c r="B20" s="10" t="s">
        <v>30</v>
      </c>
      <c r="C20" s="10" t="s">
        <v>12</v>
      </c>
      <c r="D20" s="11">
        <v>340066</v>
      </c>
      <c r="E20" s="12">
        <v>100</v>
      </c>
      <c r="F20" s="12">
        <v>0</v>
      </c>
      <c r="G20" s="12">
        <v>0</v>
      </c>
      <c r="H20" s="28">
        <v>0</v>
      </c>
      <c r="I20" s="32">
        <f t="shared" si="12"/>
        <v>340066</v>
      </c>
      <c r="J20" s="5">
        <f t="shared" si="13"/>
        <v>0</v>
      </c>
      <c r="K20" s="5">
        <f t="shared" si="14"/>
        <v>0</v>
      </c>
      <c r="L20" s="33">
        <f t="shared" si="15"/>
        <v>0</v>
      </c>
    </row>
    <row r="21" spans="1:12" x14ac:dyDescent="0.25">
      <c r="A21" s="9" t="s">
        <v>90</v>
      </c>
      <c r="B21" s="10" t="s">
        <v>30</v>
      </c>
      <c r="C21" s="10" t="s">
        <v>6</v>
      </c>
      <c r="D21" s="11">
        <v>273646</v>
      </c>
      <c r="E21" s="12">
        <v>53</v>
      </c>
      <c r="F21" s="12">
        <v>47</v>
      </c>
      <c r="G21" s="12">
        <v>0</v>
      </c>
      <c r="H21" s="28">
        <v>0</v>
      </c>
      <c r="I21" s="32">
        <f t="shared" si="12"/>
        <v>145032.38</v>
      </c>
      <c r="J21" s="5">
        <f t="shared" si="13"/>
        <v>128613.62</v>
      </c>
      <c r="K21" s="5">
        <f t="shared" si="14"/>
        <v>0</v>
      </c>
      <c r="L21" s="33">
        <f t="shared" si="15"/>
        <v>0</v>
      </c>
    </row>
    <row r="22" spans="1:12" x14ac:dyDescent="0.25">
      <c r="A22" s="9" t="s">
        <v>91</v>
      </c>
      <c r="B22" s="10" t="s">
        <v>31</v>
      </c>
      <c r="C22" s="10" t="s">
        <v>7</v>
      </c>
      <c r="D22" s="11">
        <v>876910</v>
      </c>
      <c r="E22" s="12">
        <v>99.4</v>
      </c>
      <c r="F22" s="12">
        <v>0</v>
      </c>
      <c r="G22" s="12">
        <v>0.6</v>
      </c>
      <c r="H22" s="28">
        <v>0</v>
      </c>
      <c r="I22" s="32">
        <f t="shared" si="12"/>
        <v>871648.54</v>
      </c>
      <c r="J22" s="5">
        <f t="shared" si="13"/>
        <v>0</v>
      </c>
      <c r="K22" s="5">
        <f t="shared" si="14"/>
        <v>5261.46</v>
      </c>
      <c r="L22" s="33">
        <f t="shared" si="15"/>
        <v>0</v>
      </c>
    </row>
    <row r="23" spans="1:12" x14ac:dyDescent="0.25">
      <c r="A23" s="9" t="s">
        <v>91</v>
      </c>
      <c r="B23" s="10" t="s">
        <v>31</v>
      </c>
      <c r="C23" s="10" t="s">
        <v>6</v>
      </c>
      <c r="D23" s="11">
        <v>1495980</v>
      </c>
      <c r="E23" s="12">
        <v>0</v>
      </c>
      <c r="F23" s="12">
        <v>0</v>
      </c>
      <c r="G23" s="12">
        <v>0</v>
      </c>
      <c r="H23" s="28">
        <v>100</v>
      </c>
      <c r="I23" s="32">
        <f t="shared" si="12"/>
        <v>0</v>
      </c>
      <c r="J23" s="5">
        <f t="shared" si="13"/>
        <v>0</v>
      </c>
      <c r="K23" s="5">
        <f t="shared" si="14"/>
        <v>0</v>
      </c>
      <c r="L23" s="33">
        <f t="shared" si="15"/>
        <v>1495980</v>
      </c>
    </row>
    <row r="24" spans="1:12" x14ac:dyDescent="0.25">
      <c r="A24" s="9" t="s">
        <v>92</v>
      </c>
      <c r="B24" s="10" t="s">
        <v>31</v>
      </c>
      <c r="C24" s="10" t="s">
        <v>12</v>
      </c>
      <c r="D24" s="11">
        <v>253239</v>
      </c>
      <c r="E24" s="12">
        <v>100</v>
      </c>
      <c r="F24" s="12">
        <v>0</v>
      </c>
      <c r="G24" s="12">
        <v>0</v>
      </c>
      <c r="H24" s="28">
        <v>0</v>
      </c>
      <c r="I24" s="32">
        <f t="shared" ref="I24:I27" si="16">$D24*(E24/100)</f>
        <v>253239</v>
      </c>
      <c r="J24" s="5">
        <f t="shared" ref="J24:J27" si="17">$D24*(F24/100)</f>
        <v>0</v>
      </c>
      <c r="K24" s="5">
        <f t="shared" ref="K24:K27" si="18">$D24*(G24/100)</f>
        <v>0</v>
      </c>
      <c r="L24" s="33">
        <f t="shared" ref="L24:L27" si="19">$D24*(H24/100)</f>
        <v>0</v>
      </c>
    </row>
    <row r="25" spans="1:12" x14ac:dyDescent="0.25">
      <c r="A25" s="9" t="s">
        <v>92</v>
      </c>
      <c r="B25" s="10" t="s">
        <v>31</v>
      </c>
      <c r="C25" s="10" t="s">
        <v>6</v>
      </c>
      <c r="D25" s="11">
        <v>1061458</v>
      </c>
      <c r="E25" s="12">
        <v>19.52</v>
      </c>
      <c r="F25" s="12">
        <v>80.48</v>
      </c>
      <c r="G25" s="12">
        <v>0</v>
      </c>
      <c r="H25" s="28">
        <v>0</v>
      </c>
      <c r="I25" s="32">
        <f t="shared" si="16"/>
        <v>207196.60159999999</v>
      </c>
      <c r="J25" s="5">
        <f t="shared" si="17"/>
        <v>854261.39840000006</v>
      </c>
      <c r="K25" s="5">
        <f t="shared" si="18"/>
        <v>0</v>
      </c>
      <c r="L25" s="33">
        <f t="shared" si="19"/>
        <v>0</v>
      </c>
    </row>
    <row r="26" spans="1:12" x14ac:dyDescent="0.25">
      <c r="A26" s="9" t="s">
        <v>93</v>
      </c>
      <c r="B26" s="10" t="s">
        <v>31</v>
      </c>
      <c r="C26" s="10" t="s">
        <v>9</v>
      </c>
      <c r="D26" s="11">
        <v>80000</v>
      </c>
      <c r="E26" s="12">
        <v>0</v>
      </c>
      <c r="F26" s="12">
        <v>0</v>
      </c>
      <c r="G26" s="12">
        <v>0</v>
      </c>
      <c r="H26" s="28">
        <v>100</v>
      </c>
      <c r="I26" s="32">
        <f t="shared" si="16"/>
        <v>0</v>
      </c>
      <c r="J26" s="5">
        <f t="shared" si="17"/>
        <v>0</v>
      </c>
      <c r="K26" s="5">
        <f t="shared" si="18"/>
        <v>0</v>
      </c>
      <c r="L26" s="33">
        <f t="shared" si="19"/>
        <v>80000</v>
      </c>
    </row>
    <row r="27" spans="1:12" x14ac:dyDescent="0.25">
      <c r="A27" s="9" t="s">
        <v>94</v>
      </c>
      <c r="B27" s="10" t="s">
        <v>31</v>
      </c>
      <c r="C27" s="10" t="s">
        <v>7</v>
      </c>
      <c r="D27" s="11">
        <v>459983.5</v>
      </c>
      <c r="E27" s="12">
        <v>11.33</v>
      </c>
      <c r="F27" s="12">
        <v>32.61</v>
      </c>
      <c r="G27" s="12">
        <v>56.06</v>
      </c>
      <c r="H27" s="28">
        <v>0</v>
      </c>
      <c r="I27" s="32">
        <f t="shared" si="16"/>
        <v>52116.130550000002</v>
      </c>
      <c r="J27" s="5">
        <f t="shared" si="17"/>
        <v>150000.61934999999</v>
      </c>
      <c r="K27" s="5">
        <f t="shared" si="18"/>
        <v>257866.7501</v>
      </c>
      <c r="L27" s="33">
        <f t="shared" si="19"/>
        <v>0</v>
      </c>
    </row>
    <row r="28" spans="1:12" x14ac:dyDescent="0.25">
      <c r="A28" s="9" t="s">
        <v>94</v>
      </c>
      <c r="B28" s="10" t="s">
        <v>31</v>
      </c>
      <c r="C28" s="10" t="s">
        <v>6</v>
      </c>
      <c r="D28" s="11">
        <v>978322.5</v>
      </c>
      <c r="E28" s="12">
        <v>0</v>
      </c>
      <c r="F28" s="12">
        <v>73.64</v>
      </c>
      <c r="G28" s="12">
        <v>26.36</v>
      </c>
      <c r="H28" s="28">
        <v>0</v>
      </c>
      <c r="I28" s="32">
        <f t="shared" ref="I28:I33" si="20">$D28*(E28/100)</f>
        <v>0</v>
      </c>
      <c r="J28" s="5">
        <f t="shared" ref="J28:J33" si="21">$D28*(F28/100)</f>
        <v>720436.68900000001</v>
      </c>
      <c r="K28" s="5">
        <f t="shared" ref="K28:K33" si="22">$D28*(G28/100)</f>
        <v>257885.81099999999</v>
      </c>
      <c r="L28" s="33">
        <f t="shared" ref="L28:L33" si="23">$D28*(H28/100)</f>
        <v>0</v>
      </c>
    </row>
    <row r="29" spans="1:12" x14ac:dyDescent="0.25">
      <c r="A29" s="9" t="s">
        <v>95</v>
      </c>
      <c r="B29" s="10" t="s">
        <v>80</v>
      </c>
      <c r="C29" s="10" t="s">
        <v>7</v>
      </c>
      <c r="D29" s="11">
        <v>451586</v>
      </c>
      <c r="E29" s="12">
        <v>78</v>
      </c>
      <c r="F29" s="12">
        <v>22</v>
      </c>
      <c r="G29" s="12">
        <v>0</v>
      </c>
      <c r="H29" s="28">
        <v>0</v>
      </c>
      <c r="I29" s="32">
        <f t="shared" si="20"/>
        <v>352237.08</v>
      </c>
      <c r="J29" s="5">
        <f t="shared" si="21"/>
        <v>99348.92</v>
      </c>
      <c r="K29" s="5">
        <f t="shared" si="22"/>
        <v>0</v>
      </c>
      <c r="L29" s="33">
        <f t="shared" si="23"/>
        <v>0</v>
      </c>
    </row>
    <row r="30" spans="1:12" x14ac:dyDescent="0.25">
      <c r="A30" s="9" t="s">
        <v>95</v>
      </c>
      <c r="B30" s="10" t="s">
        <v>80</v>
      </c>
      <c r="C30" s="10" t="s">
        <v>6</v>
      </c>
      <c r="D30" s="11">
        <v>421403</v>
      </c>
      <c r="E30" s="12">
        <v>24</v>
      </c>
      <c r="F30" s="12">
        <v>76</v>
      </c>
      <c r="G30" s="12">
        <v>0</v>
      </c>
      <c r="H30" s="28">
        <v>0</v>
      </c>
      <c r="I30" s="32">
        <f t="shared" si="20"/>
        <v>101136.72</v>
      </c>
      <c r="J30" s="5">
        <f t="shared" si="21"/>
        <v>320266.28000000003</v>
      </c>
      <c r="K30" s="5">
        <f t="shared" si="22"/>
        <v>0</v>
      </c>
      <c r="L30" s="33">
        <f t="shared" si="23"/>
        <v>0</v>
      </c>
    </row>
    <row r="31" spans="1:12" x14ac:dyDescent="0.25">
      <c r="A31" s="9" t="s">
        <v>96</v>
      </c>
      <c r="B31" s="10" t="s">
        <v>31</v>
      </c>
      <c r="C31" s="10" t="s">
        <v>12</v>
      </c>
      <c r="D31" s="11">
        <v>347581.05</v>
      </c>
      <c r="E31" s="12">
        <v>74.11</v>
      </c>
      <c r="F31" s="12">
        <v>25.89</v>
      </c>
      <c r="G31" s="12">
        <v>0</v>
      </c>
      <c r="H31" s="28">
        <v>0</v>
      </c>
      <c r="I31" s="32">
        <f t="shared" si="20"/>
        <v>257592.31615499998</v>
      </c>
      <c r="J31" s="5">
        <f t="shared" si="21"/>
        <v>89988.73384500001</v>
      </c>
      <c r="K31" s="5">
        <f t="shared" si="22"/>
        <v>0</v>
      </c>
      <c r="L31" s="33">
        <f t="shared" si="23"/>
        <v>0</v>
      </c>
    </row>
    <row r="32" spans="1:12" x14ac:dyDescent="0.25">
      <c r="A32" s="9" t="s">
        <v>96</v>
      </c>
      <c r="B32" s="10" t="s">
        <v>31</v>
      </c>
      <c r="C32" s="10" t="s">
        <v>6</v>
      </c>
      <c r="D32" s="11">
        <v>709158.1</v>
      </c>
      <c r="E32" s="12">
        <v>45.44</v>
      </c>
      <c r="F32" s="12">
        <v>54.56</v>
      </c>
      <c r="G32" s="12">
        <v>0</v>
      </c>
      <c r="H32" s="28">
        <v>0</v>
      </c>
      <c r="I32" s="32">
        <f t="shared" si="20"/>
        <v>322241.44063999999</v>
      </c>
      <c r="J32" s="5">
        <f t="shared" si="21"/>
        <v>386916.65935999999</v>
      </c>
      <c r="K32" s="5">
        <f t="shared" si="22"/>
        <v>0</v>
      </c>
      <c r="L32" s="33">
        <f t="shared" si="23"/>
        <v>0</v>
      </c>
    </row>
    <row r="33" spans="1:12" x14ac:dyDescent="0.25">
      <c r="A33" s="9" t="s">
        <v>97</v>
      </c>
      <c r="B33" s="10" t="s">
        <v>68</v>
      </c>
      <c r="C33" s="10" t="s">
        <v>7</v>
      </c>
      <c r="D33" s="11">
        <v>1611000</v>
      </c>
      <c r="E33" s="12">
        <v>0</v>
      </c>
      <c r="F33" s="12">
        <v>19</v>
      </c>
      <c r="G33" s="12">
        <v>81</v>
      </c>
      <c r="H33" s="28">
        <v>0</v>
      </c>
      <c r="I33" s="32">
        <f t="shared" si="20"/>
        <v>0</v>
      </c>
      <c r="J33" s="5">
        <f t="shared" si="21"/>
        <v>306090</v>
      </c>
      <c r="K33" s="5">
        <f t="shared" si="22"/>
        <v>1304910</v>
      </c>
      <c r="L33" s="33">
        <f t="shared" si="23"/>
        <v>0</v>
      </c>
    </row>
    <row r="34" spans="1:12" x14ac:dyDescent="0.25">
      <c r="A34" s="9" t="s">
        <v>97</v>
      </c>
      <c r="B34" s="10" t="s">
        <v>68</v>
      </c>
      <c r="C34" s="10" t="s">
        <v>6</v>
      </c>
      <c r="D34" s="11">
        <v>1456326</v>
      </c>
      <c r="E34" s="12">
        <v>7.5</v>
      </c>
      <c r="F34" s="12">
        <v>8.5</v>
      </c>
      <c r="G34" s="12">
        <v>84</v>
      </c>
      <c r="H34" s="28">
        <v>0</v>
      </c>
      <c r="I34" s="32">
        <f t="shared" ref="I34:I39" si="24">$D34*(E34/100)</f>
        <v>109224.45</v>
      </c>
      <c r="J34" s="5">
        <f t="shared" ref="J34:J39" si="25">$D34*(F34/100)</f>
        <v>123787.71</v>
      </c>
      <c r="K34" s="5">
        <f t="shared" ref="K34:K39" si="26">$D34*(G34/100)</f>
        <v>1223313.8399999999</v>
      </c>
      <c r="L34" s="33">
        <f t="shared" ref="L34:L39" si="27">$D34*(H34/100)</f>
        <v>0</v>
      </c>
    </row>
    <row r="35" spans="1:12" x14ac:dyDescent="0.25">
      <c r="A35" s="9" t="s">
        <v>98</v>
      </c>
      <c r="B35" s="10" t="s">
        <v>80</v>
      </c>
      <c r="C35" s="10" t="s">
        <v>7</v>
      </c>
      <c r="D35" s="11">
        <v>270000</v>
      </c>
      <c r="E35" s="12">
        <v>0</v>
      </c>
      <c r="F35" s="12">
        <v>100</v>
      </c>
      <c r="G35" s="12">
        <v>0</v>
      </c>
      <c r="H35" s="28">
        <v>0</v>
      </c>
      <c r="I35" s="32">
        <f t="shared" si="24"/>
        <v>0</v>
      </c>
      <c r="J35" s="5">
        <f t="shared" si="25"/>
        <v>270000</v>
      </c>
      <c r="K35" s="5">
        <f t="shared" si="26"/>
        <v>0</v>
      </c>
      <c r="L35" s="33">
        <f t="shared" si="27"/>
        <v>0</v>
      </c>
    </row>
    <row r="36" spans="1:12" x14ac:dyDescent="0.25">
      <c r="A36" s="9" t="s">
        <v>98</v>
      </c>
      <c r="B36" s="10" t="s">
        <v>80</v>
      </c>
      <c r="C36" s="10" t="s">
        <v>6</v>
      </c>
      <c r="D36" s="11">
        <v>398500</v>
      </c>
      <c r="E36" s="12">
        <v>7.15</v>
      </c>
      <c r="F36" s="12">
        <v>92.85</v>
      </c>
      <c r="G36" s="12">
        <v>0</v>
      </c>
      <c r="H36" s="28">
        <v>0</v>
      </c>
      <c r="I36" s="32">
        <f t="shared" si="24"/>
        <v>28492.750000000004</v>
      </c>
      <c r="J36" s="5">
        <f t="shared" si="25"/>
        <v>370007.25</v>
      </c>
      <c r="K36" s="5">
        <f t="shared" si="26"/>
        <v>0</v>
      </c>
      <c r="L36" s="33">
        <f t="shared" si="27"/>
        <v>0</v>
      </c>
    </row>
    <row r="37" spans="1:12" x14ac:dyDescent="0.25">
      <c r="A37" s="9" t="s">
        <v>99</v>
      </c>
      <c r="B37" s="10" t="s">
        <v>70</v>
      </c>
      <c r="C37" s="10" t="s">
        <v>8</v>
      </c>
      <c r="D37" s="11">
        <v>700000</v>
      </c>
      <c r="E37" s="12">
        <v>0</v>
      </c>
      <c r="F37" s="12">
        <v>0</v>
      </c>
      <c r="G37" s="12">
        <v>100</v>
      </c>
      <c r="H37" s="28">
        <v>0</v>
      </c>
      <c r="I37" s="32">
        <f t="shared" si="24"/>
        <v>0</v>
      </c>
      <c r="J37" s="5">
        <f t="shared" si="25"/>
        <v>0</v>
      </c>
      <c r="K37" s="5">
        <f t="shared" si="26"/>
        <v>700000</v>
      </c>
      <c r="L37" s="33">
        <f t="shared" si="27"/>
        <v>0</v>
      </c>
    </row>
    <row r="38" spans="1:12" x14ac:dyDescent="0.25">
      <c r="A38" s="9" t="s">
        <v>100</v>
      </c>
      <c r="B38" s="10" t="s">
        <v>61</v>
      </c>
      <c r="C38" s="10" t="s">
        <v>6</v>
      </c>
      <c r="D38" s="11">
        <v>1527720</v>
      </c>
      <c r="E38" s="12">
        <v>0</v>
      </c>
      <c r="F38" s="12">
        <v>0</v>
      </c>
      <c r="G38" s="12">
        <v>100</v>
      </c>
      <c r="H38" s="28">
        <v>0</v>
      </c>
      <c r="I38" s="32">
        <f t="shared" si="24"/>
        <v>0</v>
      </c>
      <c r="J38" s="5">
        <f t="shared" si="25"/>
        <v>0</v>
      </c>
      <c r="K38" s="5">
        <f t="shared" si="26"/>
        <v>1527720</v>
      </c>
      <c r="L38" s="33">
        <f t="shared" si="27"/>
        <v>0</v>
      </c>
    </row>
    <row r="39" spans="1:12" x14ac:dyDescent="0.25">
      <c r="A39" s="9" t="s">
        <v>101</v>
      </c>
      <c r="B39" s="10" t="s">
        <v>31</v>
      </c>
      <c r="C39" s="10" t="s">
        <v>7</v>
      </c>
      <c r="D39" s="11">
        <v>10496661.199999999</v>
      </c>
      <c r="E39" s="12">
        <v>50</v>
      </c>
      <c r="F39" s="12">
        <v>9</v>
      </c>
      <c r="G39" s="12">
        <v>0</v>
      </c>
      <c r="H39" s="28">
        <v>41</v>
      </c>
      <c r="I39" s="32">
        <f t="shared" si="24"/>
        <v>5248330.5999999996</v>
      </c>
      <c r="J39" s="5">
        <f t="shared" si="25"/>
        <v>944699.50799999991</v>
      </c>
      <c r="K39" s="5">
        <f t="shared" si="26"/>
        <v>0</v>
      </c>
      <c r="L39" s="33">
        <f t="shared" si="27"/>
        <v>4303631.0919999992</v>
      </c>
    </row>
    <row r="40" spans="1:12" x14ac:dyDescent="0.25">
      <c r="A40" s="9" t="s">
        <v>101</v>
      </c>
      <c r="B40" s="10" t="s">
        <v>31</v>
      </c>
      <c r="C40" s="10" t="s">
        <v>6</v>
      </c>
      <c r="D40" s="11">
        <v>545024.69999999995</v>
      </c>
      <c r="E40" s="12">
        <v>77</v>
      </c>
      <c r="F40" s="12">
        <v>23</v>
      </c>
      <c r="G40" s="12">
        <v>0</v>
      </c>
      <c r="H40" s="28">
        <v>0</v>
      </c>
      <c r="I40" s="32">
        <f t="shared" ref="I40:I47" si="28">$D40*(E40/100)</f>
        <v>419669.01899999997</v>
      </c>
      <c r="J40" s="5">
        <f t="shared" ref="J40:J47" si="29">$D40*(F40/100)</f>
        <v>125355.681</v>
      </c>
      <c r="K40" s="5">
        <f t="shared" ref="K40:K47" si="30">$D40*(G40/100)</f>
        <v>0</v>
      </c>
      <c r="L40" s="33">
        <f t="shared" ref="L40:L47" si="31">$D40*(H40/100)</f>
        <v>0</v>
      </c>
    </row>
    <row r="41" spans="1:12" x14ac:dyDescent="0.25">
      <c r="A41" s="9" t="s">
        <v>102</v>
      </c>
      <c r="B41" s="10" t="s">
        <v>55</v>
      </c>
      <c r="C41" s="10" t="s">
        <v>7</v>
      </c>
      <c r="D41" s="11">
        <v>797500</v>
      </c>
      <c r="E41" s="12">
        <v>0</v>
      </c>
      <c r="F41" s="12">
        <v>4.7</v>
      </c>
      <c r="G41" s="12">
        <v>95.3</v>
      </c>
      <c r="H41" s="28">
        <v>0</v>
      </c>
      <c r="I41" s="32">
        <f t="shared" si="28"/>
        <v>0</v>
      </c>
      <c r="J41" s="5">
        <f t="shared" si="29"/>
        <v>37482.5</v>
      </c>
      <c r="K41" s="5">
        <f t="shared" si="30"/>
        <v>760017.5</v>
      </c>
      <c r="L41" s="33">
        <f t="shared" si="31"/>
        <v>0</v>
      </c>
    </row>
    <row r="42" spans="1:12" x14ac:dyDescent="0.25">
      <c r="A42" s="9" t="s">
        <v>102</v>
      </c>
      <c r="B42" s="10" t="s">
        <v>55</v>
      </c>
      <c r="C42" s="10" t="s">
        <v>12</v>
      </c>
      <c r="D42" s="11">
        <v>2000000</v>
      </c>
      <c r="E42" s="12">
        <v>0</v>
      </c>
      <c r="F42" s="12">
        <v>0</v>
      </c>
      <c r="G42" s="12">
        <v>100</v>
      </c>
      <c r="H42" s="28">
        <v>0</v>
      </c>
      <c r="I42" s="32">
        <f t="shared" si="28"/>
        <v>0</v>
      </c>
      <c r="J42" s="5">
        <f t="shared" si="29"/>
        <v>0</v>
      </c>
      <c r="K42" s="5">
        <f t="shared" si="30"/>
        <v>2000000</v>
      </c>
      <c r="L42" s="33">
        <f t="shared" si="31"/>
        <v>0</v>
      </c>
    </row>
    <row r="43" spans="1:12" x14ac:dyDescent="0.25">
      <c r="A43" s="9" t="s">
        <v>102</v>
      </c>
      <c r="B43" s="10" t="s">
        <v>55</v>
      </c>
      <c r="C43" s="10" t="s">
        <v>8</v>
      </c>
      <c r="D43" s="11">
        <v>1460000</v>
      </c>
      <c r="E43" s="12">
        <v>0</v>
      </c>
      <c r="F43" s="12">
        <v>0</v>
      </c>
      <c r="G43" s="12">
        <v>100</v>
      </c>
      <c r="H43" s="28">
        <v>0</v>
      </c>
      <c r="I43" s="32">
        <f t="shared" si="28"/>
        <v>0</v>
      </c>
      <c r="J43" s="5">
        <f t="shared" si="29"/>
        <v>0</v>
      </c>
      <c r="K43" s="5">
        <f t="shared" si="30"/>
        <v>1460000</v>
      </c>
      <c r="L43" s="33">
        <f t="shared" si="31"/>
        <v>0</v>
      </c>
    </row>
    <row r="44" spans="1:12" x14ac:dyDescent="0.25">
      <c r="A44" s="9" t="s">
        <v>102</v>
      </c>
      <c r="B44" s="10" t="s">
        <v>55</v>
      </c>
      <c r="C44" s="10" t="s">
        <v>6</v>
      </c>
      <c r="D44" s="11">
        <v>844914</v>
      </c>
      <c r="E44" s="12">
        <v>57.2</v>
      </c>
      <c r="F44" s="12">
        <v>42.8</v>
      </c>
      <c r="G44" s="12">
        <v>0</v>
      </c>
      <c r="H44" s="28">
        <v>0</v>
      </c>
      <c r="I44" s="32">
        <f t="shared" si="28"/>
        <v>483290.80800000008</v>
      </c>
      <c r="J44" s="5">
        <f t="shared" si="29"/>
        <v>361623.19199999998</v>
      </c>
      <c r="K44" s="5">
        <f t="shared" si="30"/>
        <v>0</v>
      </c>
      <c r="L44" s="33">
        <f t="shared" si="31"/>
        <v>0</v>
      </c>
    </row>
    <row r="45" spans="1:12" x14ac:dyDescent="0.25">
      <c r="A45" s="9" t="s">
        <v>103</v>
      </c>
      <c r="B45" s="10" t="s">
        <v>75</v>
      </c>
      <c r="C45" s="10" t="s">
        <v>6</v>
      </c>
      <c r="D45" s="11">
        <v>475869</v>
      </c>
      <c r="E45" s="12">
        <v>4</v>
      </c>
      <c r="F45" s="12">
        <v>96</v>
      </c>
      <c r="G45" s="12">
        <v>0</v>
      </c>
      <c r="H45" s="28">
        <v>0</v>
      </c>
      <c r="I45" s="32">
        <f t="shared" si="28"/>
        <v>19034.760000000002</v>
      </c>
      <c r="J45" s="5">
        <f t="shared" si="29"/>
        <v>456834.24</v>
      </c>
      <c r="K45" s="5">
        <f t="shared" si="30"/>
        <v>0</v>
      </c>
      <c r="L45" s="33">
        <f t="shared" si="31"/>
        <v>0</v>
      </c>
    </row>
    <row r="46" spans="1:12" x14ac:dyDescent="0.25">
      <c r="A46" s="9" t="s">
        <v>104</v>
      </c>
      <c r="B46" s="10" t="s">
        <v>105</v>
      </c>
      <c r="C46" s="10" t="s">
        <v>6</v>
      </c>
      <c r="D46" s="11">
        <v>17000</v>
      </c>
      <c r="E46" s="66" t="s">
        <v>73</v>
      </c>
      <c r="F46" s="67"/>
      <c r="G46" s="67"/>
      <c r="H46" s="68"/>
      <c r="I46" s="69" t="s">
        <v>73</v>
      </c>
      <c r="J46" s="69"/>
      <c r="K46" s="69"/>
      <c r="L46" s="70"/>
    </row>
    <row r="47" spans="1:12" x14ac:dyDescent="0.25">
      <c r="A47" s="9" t="s">
        <v>106</v>
      </c>
      <c r="B47" s="10" t="s">
        <v>27</v>
      </c>
      <c r="C47" s="10" t="s">
        <v>7</v>
      </c>
      <c r="D47" s="11">
        <v>2688566</v>
      </c>
      <c r="E47" s="12">
        <v>70</v>
      </c>
      <c r="F47" s="12">
        <v>0</v>
      </c>
      <c r="G47" s="12">
        <v>0</v>
      </c>
      <c r="H47" s="28">
        <v>30</v>
      </c>
      <c r="I47" s="32">
        <f t="shared" si="28"/>
        <v>1881996.2</v>
      </c>
      <c r="J47" s="5">
        <f t="shared" si="29"/>
        <v>0</v>
      </c>
      <c r="K47" s="5">
        <f t="shared" si="30"/>
        <v>0</v>
      </c>
      <c r="L47" s="33">
        <f t="shared" si="31"/>
        <v>806569.79999999993</v>
      </c>
    </row>
    <row r="48" spans="1:12" x14ac:dyDescent="0.25">
      <c r="A48" s="9" t="s">
        <v>107</v>
      </c>
      <c r="B48" s="10" t="s">
        <v>31</v>
      </c>
      <c r="C48" s="10" t="s">
        <v>12</v>
      </c>
      <c r="D48" s="11">
        <v>1000000</v>
      </c>
      <c r="E48" s="66" t="s">
        <v>73</v>
      </c>
      <c r="F48" s="67"/>
      <c r="G48" s="67"/>
      <c r="H48" s="68"/>
      <c r="I48" s="69" t="s">
        <v>73</v>
      </c>
      <c r="J48" s="69"/>
      <c r="K48" s="69"/>
      <c r="L48" s="70"/>
    </row>
    <row r="49" spans="1:12" x14ac:dyDescent="0.25">
      <c r="A49" s="9" t="s">
        <v>107</v>
      </c>
      <c r="B49" s="10" t="s">
        <v>31</v>
      </c>
      <c r="C49" s="10" t="s">
        <v>8</v>
      </c>
      <c r="D49" s="11">
        <v>1800000</v>
      </c>
      <c r="E49" s="66" t="s">
        <v>73</v>
      </c>
      <c r="F49" s="67"/>
      <c r="G49" s="67"/>
      <c r="H49" s="68"/>
      <c r="I49" s="69" t="s">
        <v>73</v>
      </c>
      <c r="J49" s="69"/>
      <c r="K49" s="69"/>
      <c r="L49" s="70"/>
    </row>
    <row r="50" spans="1:12" x14ac:dyDescent="0.25">
      <c r="A50" s="9" t="s">
        <v>107</v>
      </c>
      <c r="B50" s="10" t="s">
        <v>31</v>
      </c>
      <c r="C50" s="10" t="s">
        <v>6</v>
      </c>
      <c r="D50" s="11">
        <v>1300000</v>
      </c>
      <c r="E50" s="66" t="s">
        <v>73</v>
      </c>
      <c r="F50" s="67"/>
      <c r="G50" s="67"/>
      <c r="H50" s="68"/>
      <c r="I50" s="69" t="s">
        <v>73</v>
      </c>
      <c r="J50" s="69"/>
      <c r="K50" s="69"/>
      <c r="L50" s="70"/>
    </row>
    <row r="51" spans="1:12" x14ac:dyDescent="0.25">
      <c r="A51" s="9" t="s">
        <v>108</v>
      </c>
      <c r="B51" s="10" t="s">
        <v>61</v>
      </c>
      <c r="C51" s="10" t="s">
        <v>6</v>
      </c>
      <c r="D51" s="11">
        <v>1115088</v>
      </c>
      <c r="E51" s="12">
        <v>100</v>
      </c>
      <c r="F51" s="12">
        <v>0</v>
      </c>
      <c r="G51" s="12">
        <v>0</v>
      </c>
      <c r="H51" s="28">
        <v>0</v>
      </c>
      <c r="I51" s="32">
        <f t="shared" ref="I51:I56" si="32">$D51*(E51/100)</f>
        <v>1115088</v>
      </c>
      <c r="J51" s="5">
        <f t="shared" ref="J51:J56" si="33">$D51*(F51/100)</f>
        <v>0</v>
      </c>
      <c r="K51" s="5">
        <f t="shared" ref="K51:K56" si="34">$D51*(G51/100)</f>
        <v>0</v>
      </c>
      <c r="L51" s="33">
        <f t="shared" ref="L51:L56" si="35">$D51*(H51/100)</f>
        <v>0</v>
      </c>
    </row>
    <row r="52" spans="1:12" x14ac:dyDescent="0.25">
      <c r="A52" s="9" t="s">
        <v>109</v>
      </c>
      <c r="B52" s="10" t="s">
        <v>31</v>
      </c>
      <c r="C52" s="10" t="s">
        <v>7</v>
      </c>
      <c r="D52" s="11">
        <v>2000000</v>
      </c>
      <c r="E52" s="12">
        <v>0</v>
      </c>
      <c r="F52" s="12">
        <v>0</v>
      </c>
      <c r="G52" s="12">
        <v>100</v>
      </c>
      <c r="H52" s="28">
        <v>0</v>
      </c>
      <c r="I52" s="32">
        <f t="shared" si="32"/>
        <v>0</v>
      </c>
      <c r="J52" s="5">
        <f t="shared" si="33"/>
        <v>0</v>
      </c>
      <c r="K52" s="5">
        <f t="shared" si="34"/>
        <v>2000000</v>
      </c>
      <c r="L52" s="33">
        <f t="shared" si="35"/>
        <v>0</v>
      </c>
    </row>
    <row r="53" spans="1:12" x14ac:dyDescent="0.25">
      <c r="A53" s="9" t="s">
        <v>109</v>
      </c>
      <c r="B53" s="10" t="s">
        <v>31</v>
      </c>
      <c r="C53" s="10" t="s">
        <v>6</v>
      </c>
      <c r="D53" s="11">
        <v>3476070.6</v>
      </c>
      <c r="E53" s="12">
        <v>16.920000000000002</v>
      </c>
      <c r="F53" s="12">
        <v>42.9</v>
      </c>
      <c r="G53" s="12">
        <v>40.18</v>
      </c>
      <c r="H53" s="28">
        <v>0</v>
      </c>
      <c r="I53" s="32">
        <f t="shared" si="32"/>
        <v>588151.14552000002</v>
      </c>
      <c r="J53" s="5">
        <f t="shared" si="33"/>
        <v>1491234.2874</v>
      </c>
      <c r="K53" s="5">
        <f t="shared" si="34"/>
        <v>1396685.16708</v>
      </c>
      <c r="L53" s="33">
        <f t="shared" si="35"/>
        <v>0</v>
      </c>
    </row>
    <row r="54" spans="1:12" x14ac:dyDescent="0.25">
      <c r="A54" s="9" t="s">
        <v>110</v>
      </c>
      <c r="B54" s="10" t="s">
        <v>62</v>
      </c>
      <c r="C54" s="10" t="s">
        <v>12</v>
      </c>
      <c r="D54" s="11">
        <v>60000</v>
      </c>
      <c r="E54" s="12">
        <v>0</v>
      </c>
      <c r="F54" s="12">
        <v>0</v>
      </c>
      <c r="G54" s="12">
        <v>100</v>
      </c>
      <c r="H54" s="28">
        <v>0</v>
      </c>
      <c r="I54" s="32">
        <f t="shared" si="32"/>
        <v>0</v>
      </c>
      <c r="J54" s="5">
        <f t="shared" si="33"/>
        <v>0</v>
      </c>
      <c r="K54" s="5">
        <f t="shared" si="34"/>
        <v>60000</v>
      </c>
      <c r="L54" s="33">
        <f t="shared" si="35"/>
        <v>0</v>
      </c>
    </row>
    <row r="55" spans="1:12" x14ac:dyDescent="0.25">
      <c r="A55" s="9" t="s">
        <v>111</v>
      </c>
      <c r="B55" s="10" t="s">
        <v>112</v>
      </c>
      <c r="C55" s="10" t="s">
        <v>7</v>
      </c>
      <c r="D55" s="11">
        <v>2496932</v>
      </c>
      <c r="E55" s="12">
        <v>39.93</v>
      </c>
      <c r="F55" s="12">
        <v>60.07</v>
      </c>
      <c r="G55" s="12">
        <v>0</v>
      </c>
      <c r="H55" s="28">
        <v>0</v>
      </c>
      <c r="I55" s="32">
        <f t="shared" si="32"/>
        <v>997024.94759999996</v>
      </c>
      <c r="J55" s="5">
        <f t="shared" si="33"/>
        <v>1499907.0523999999</v>
      </c>
      <c r="K55" s="5">
        <f t="shared" si="34"/>
        <v>0</v>
      </c>
      <c r="L55" s="33">
        <f t="shared" si="35"/>
        <v>0</v>
      </c>
    </row>
    <row r="56" spans="1:12" x14ac:dyDescent="0.25">
      <c r="A56" s="9" t="s">
        <v>111</v>
      </c>
      <c r="B56" s="10" t="s">
        <v>112</v>
      </c>
      <c r="C56" s="10" t="s">
        <v>8</v>
      </c>
      <c r="D56" s="11">
        <v>2294313</v>
      </c>
      <c r="E56" s="12">
        <v>89.1</v>
      </c>
      <c r="F56" s="12">
        <v>10.9</v>
      </c>
      <c r="G56" s="12">
        <v>0</v>
      </c>
      <c r="H56" s="28">
        <v>0</v>
      </c>
      <c r="I56" s="32">
        <f t="shared" si="32"/>
        <v>2044232.8829999997</v>
      </c>
      <c r="J56" s="5">
        <f t="shared" si="33"/>
        <v>250080.117</v>
      </c>
      <c r="K56" s="5">
        <f t="shared" si="34"/>
        <v>0</v>
      </c>
      <c r="L56" s="33">
        <f t="shared" si="35"/>
        <v>0</v>
      </c>
    </row>
    <row r="57" spans="1:12" x14ac:dyDescent="0.25">
      <c r="A57" s="9" t="s">
        <v>111</v>
      </c>
      <c r="B57" s="10" t="s">
        <v>112</v>
      </c>
      <c r="C57" s="10" t="s">
        <v>6</v>
      </c>
      <c r="D57" s="11">
        <v>5457420</v>
      </c>
      <c r="E57" s="12">
        <v>24.73</v>
      </c>
      <c r="F57" s="12">
        <v>75.27</v>
      </c>
      <c r="G57" s="12">
        <v>0</v>
      </c>
      <c r="H57" s="28">
        <v>0</v>
      </c>
      <c r="I57" s="32">
        <f t="shared" ref="I57:I85" si="36">$D57*(E57/100)</f>
        <v>1349619.966</v>
      </c>
      <c r="J57" s="5">
        <f t="shared" ref="J57:J85" si="37">$D57*(F57/100)</f>
        <v>4107800.0339999995</v>
      </c>
      <c r="K57" s="5">
        <f t="shared" ref="K57:K85" si="38">$D57*(G57/100)</f>
        <v>0</v>
      </c>
      <c r="L57" s="33">
        <f t="shared" ref="L57:L85" si="39">$D57*(H57/100)</f>
        <v>0</v>
      </c>
    </row>
    <row r="58" spans="1:12" x14ac:dyDescent="0.25">
      <c r="A58" s="9" t="s">
        <v>113</v>
      </c>
      <c r="B58" s="10" t="s">
        <v>67</v>
      </c>
      <c r="C58" s="10" t="s">
        <v>8</v>
      </c>
      <c r="D58" s="11">
        <v>20000</v>
      </c>
      <c r="E58" s="12">
        <v>0</v>
      </c>
      <c r="F58" s="12">
        <v>100</v>
      </c>
      <c r="G58" s="12">
        <v>0</v>
      </c>
      <c r="H58" s="28">
        <v>0</v>
      </c>
      <c r="I58" s="32">
        <f t="shared" si="36"/>
        <v>0</v>
      </c>
      <c r="J58" s="5">
        <f t="shared" si="37"/>
        <v>20000</v>
      </c>
      <c r="K58" s="5">
        <f t="shared" si="38"/>
        <v>0</v>
      </c>
      <c r="L58" s="33">
        <f t="shared" si="39"/>
        <v>0</v>
      </c>
    </row>
    <row r="59" spans="1:12" x14ac:dyDescent="0.25">
      <c r="A59" s="9" t="s">
        <v>113</v>
      </c>
      <c r="B59" s="10" t="s">
        <v>67</v>
      </c>
      <c r="C59" s="10" t="s">
        <v>6</v>
      </c>
      <c r="D59" s="11">
        <v>571666</v>
      </c>
      <c r="E59" s="12">
        <v>43</v>
      </c>
      <c r="F59" s="12">
        <v>57</v>
      </c>
      <c r="G59" s="12">
        <v>0</v>
      </c>
      <c r="H59" s="28">
        <v>0</v>
      </c>
      <c r="I59" s="32">
        <f t="shared" si="36"/>
        <v>245816.38</v>
      </c>
      <c r="J59" s="5">
        <f t="shared" si="37"/>
        <v>325849.62</v>
      </c>
      <c r="K59" s="5">
        <f t="shared" si="38"/>
        <v>0</v>
      </c>
      <c r="L59" s="33">
        <f t="shared" si="39"/>
        <v>0</v>
      </c>
    </row>
    <row r="60" spans="1:12" x14ac:dyDescent="0.25">
      <c r="A60" s="9" t="s">
        <v>114</v>
      </c>
      <c r="B60" s="10" t="s">
        <v>71</v>
      </c>
      <c r="C60" s="10" t="s">
        <v>7</v>
      </c>
      <c r="D60" s="11">
        <v>67733</v>
      </c>
      <c r="E60" s="12">
        <v>100</v>
      </c>
      <c r="F60" s="12">
        <v>0</v>
      </c>
      <c r="G60" s="12">
        <v>0</v>
      </c>
      <c r="H60" s="28">
        <v>0</v>
      </c>
      <c r="I60" s="32">
        <f t="shared" si="36"/>
        <v>67733</v>
      </c>
      <c r="J60" s="5">
        <f t="shared" si="37"/>
        <v>0</v>
      </c>
      <c r="K60" s="5">
        <f t="shared" si="38"/>
        <v>0</v>
      </c>
      <c r="L60" s="33">
        <f t="shared" si="39"/>
        <v>0</v>
      </c>
    </row>
    <row r="61" spans="1:12" x14ac:dyDescent="0.25">
      <c r="A61" s="9" t="s">
        <v>114</v>
      </c>
      <c r="B61" s="10" t="s">
        <v>71</v>
      </c>
      <c r="C61" s="10" t="s">
        <v>12</v>
      </c>
      <c r="D61" s="11">
        <v>100000</v>
      </c>
      <c r="E61" s="12">
        <v>100</v>
      </c>
      <c r="F61" s="12">
        <v>0</v>
      </c>
      <c r="G61" s="12">
        <v>0</v>
      </c>
      <c r="H61" s="28">
        <v>0</v>
      </c>
      <c r="I61" s="32">
        <f t="shared" si="36"/>
        <v>100000</v>
      </c>
      <c r="J61" s="5">
        <f t="shared" si="37"/>
        <v>0</v>
      </c>
      <c r="K61" s="5">
        <f t="shared" si="38"/>
        <v>0</v>
      </c>
      <c r="L61" s="33">
        <f t="shared" si="39"/>
        <v>0</v>
      </c>
    </row>
    <row r="62" spans="1:12" x14ac:dyDescent="0.25">
      <c r="A62" s="9" t="s">
        <v>114</v>
      </c>
      <c r="B62" s="10" t="s">
        <v>71</v>
      </c>
      <c r="C62" s="10" t="s">
        <v>8</v>
      </c>
      <c r="D62" s="11">
        <v>965610</v>
      </c>
      <c r="E62" s="12">
        <v>20.78</v>
      </c>
      <c r="F62" s="12">
        <v>0</v>
      </c>
      <c r="G62" s="12">
        <v>79.22</v>
      </c>
      <c r="H62" s="28">
        <v>0</v>
      </c>
      <c r="I62" s="32">
        <f t="shared" si="36"/>
        <v>200653.758</v>
      </c>
      <c r="J62" s="5">
        <f t="shared" si="37"/>
        <v>0</v>
      </c>
      <c r="K62" s="5">
        <f t="shared" si="38"/>
        <v>764956.24199999997</v>
      </c>
      <c r="L62" s="33">
        <f t="shared" si="39"/>
        <v>0</v>
      </c>
    </row>
    <row r="63" spans="1:12" x14ac:dyDescent="0.25">
      <c r="A63" s="9" t="s">
        <v>114</v>
      </c>
      <c r="B63" s="10" t="s">
        <v>71</v>
      </c>
      <c r="C63" s="10" t="s">
        <v>6</v>
      </c>
      <c r="D63" s="11">
        <v>421199</v>
      </c>
      <c r="E63" s="12">
        <v>100</v>
      </c>
      <c r="F63" s="12">
        <v>0</v>
      </c>
      <c r="G63" s="12">
        <v>0</v>
      </c>
      <c r="H63" s="28">
        <v>0</v>
      </c>
      <c r="I63" s="32">
        <f t="shared" si="36"/>
        <v>421199</v>
      </c>
      <c r="J63" s="5">
        <f t="shared" si="37"/>
        <v>0</v>
      </c>
      <c r="K63" s="5">
        <f t="shared" si="38"/>
        <v>0</v>
      </c>
      <c r="L63" s="33">
        <f t="shared" si="39"/>
        <v>0</v>
      </c>
    </row>
    <row r="64" spans="1:12" x14ac:dyDescent="0.25">
      <c r="A64" s="9" t="s">
        <v>115</v>
      </c>
      <c r="B64" s="10" t="s">
        <v>70</v>
      </c>
      <c r="C64" s="10" t="s">
        <v>12</v>
      </c>
      <c r="D64" s="11">
        <v>421200</v>
      </c>
      <c r="E64" s="12">
        <v>88.37</v>
      </c>
      <c r="F64" s="12">
        <v>11.63</v>
      </c>
      <c r="G64" s="12">
        <v>0</v>
      </c>
      <c r="H64" s="28">
        <v>0</v>
      </c>
      <c r="I64" s="32">
        <f t="shared" si="36"/>
        <v>372214.44</v>
      </c>
      <c r="J64" s="5">
        <f t="shared" si="37"/>
        <v>48985.560000000005</v>
      </c>
      <c r="K64" s="5">
        <f t="shared" si="38"/>
        <v>0</v>
      </c>
      <c r="L64" s="33">
        <f t="shared" si="39"/>
        <v>0</v>
      </c>
    </row>
    <row r="65" spans="1:12" x14ac:dyDescent="0.25">
      <c r="A65" s="9" t="s">
        <v>115</v>
      </c>
      <c r="B65" s="10" t="s">
        <v>70</v>
      </c>
      <c r="C65" s="10" t="s">
        <v>8</v>
      </c>
      <c r="D65" s="11">
        <v>380500</v>
      </c>
      <c r="E65" s="12">
        <v>0</v>
      </c>
      <c r="F65" s="12">
        <v>100</v>
      </c>
      <c r="G65" s="12">
        <v>0</v>
      </c>
      <c r="H65" s="28">
        <v>0</v>
      </c>
      <c r="I65" s="32">
        <f t="shared" si="36"/>
        <v>0</v>
      </c>
      <c r="J65" s="5">
        <f t="shared" si="37"/>
        <v>380500</v>
      </c>
      <c r="K65" s="5">
        <f t="shared" si="38"/>
        <v>0</v>
      </c>
      <c r="L65" s="33">
        <f t="shared" si="39"/>
        <v>0</v>
      </c>
    </row>
    <row r="66" spans="1:12" x14ac:dyDescent="0.25">
      <c r="A66" s="9" t="s">
        <v>115</v>
      </c>
      <c r="B66" s="10" t="s">
        <v>70</v>
      </c>
      <c r="C66" s="10" t="s">
        <v>9</v>
      </c>
      <c r="D66" s="11">
        <v>353000</v>
      </c>
      <c r="E66" s="12">
        <v>100</v>
      </c>
      <c r="F66" s="12">
        <v>0</v>
      </c>
      <c r="G66" s="12">
        <v>0</v>
      </c>
      <c r="H66" s="28">
        <v>0</v>
      </c>
      <c r="I66" s="32">
        <f t="shared" si="36"/>
        <v>353000</v>
      </c>
      <c r="J66" s="5">
        <f t="shared" si="37"/>
        <v>0</v>
      </c>
      <c r="K66" s="5">
        <f t="shared" si="38"/>
        <v>0</v>
      </c>
      <c r="L66" s="33">
        <f t="shared" si="39"/>
        <v>0</v>
      </c>
    </row>
    <row r="67" spans="1:12" x14ac:dyDescent="0.25">
      <c r="A67" s="9" t="s">
        <v>115</v>
      </c>
      <c r="B67" s="10" t="s">
        <v>70</v>
      </c>
      <c r="C67" s="10" t="s">
        <v>6</v>
      </c>
      <c r="D67" s="11">
        <v>817500</v>
      </c>
      <c r="E67" s="12">
        <v>64.510000000000005</v>
      </c>
      <c r="F67" s="12">
        <v>27.45</v>
      </c>
      <c r="G67" s="12">
        <v>8.0399999999999991</v>
      </c>
      <c r="H67" s="28">
        <v>0</v>
      </c>
      <c r="I67" s="32">
        <f t="shared" si="36"/>
        <v>527369.25</v>
      </c>
      <c r="J67" s="5">
        <f t="shared" si="37"/>
        <v>224403.74999999997</v>
      </c>
      <c r="K67" s="5">
        <f t="shared" si="38"/>
        <v>65726.999999999985</v>
      </c>
      <c r="L67" s="33">
        <f t="shared" si="39"/>
        <v>0</v>
      </c>
    </row>
    <row r="68" spans="1:12" x14ac:dyDescent="0.25">
      <c r="A68" s="9" t="s">
        <v>116</v>
      </c>
      <c r="B68" s="10" t="s">
        <v>31</v>
      </c>
      <c r="C68" s="10" t="s">
        <v>7</v>
      </c>
      <c r="D68" s="11">
        <v>206486.79</v>
      </c>
      <c r="E68" s="12">
        <v>80.63</v>
      </c>
      <c r="F68" s="12">
        <v>19.37</v>
      </c>
      <c r="G68" s="12">
        <v>0</v>
      </c>
      <c r="H68" s="28">
        <v>0</v>
      </c>
      <c r="I68" s="32">
        <f t="shared" si="36"/>
        <v>166490.29877699999</v>
      </c>
      <c r="J68" s="5">
        <f t="shared" si="37"/>
        <v>39996.491223000005</v>
      </c>
      <c r="K68" s="5">
        <f t="shared" si="38"/>
        <v>0</v>
      </c>
      <c r="L68" s="33">
        <f t="shared" si="39"/>
        <v>0</v>
      </c>
    </row>
    <row r="69" spans="1:12" x14ac:dyDescent="0.25">
      <c r="A69" s="9" t="s">
        <v>116</v>
      </c>
      <c r="B69" s="10" t="s">
        <v>31</v>
      </c>
      <c r="C69" s="10" t="s">
        <v>6</v>
      </c>
      <c r="D69" s="11">
        <v>371075.07</v>
      </c>
      <c r="E69" s="12">
        <v>65.63</v>
      </c>
      <c r="F69" s="12">
        <v>34.369999999999997</v>
      </c>
      <c r="G69" s="12">
        <v>0</v>
      </c>
      <c r="H69" s="28">
        <v>0</v>
      </c>
      <c r="I69" s="32">
        <f t="shared" si="36"/>
        <v>243536.56844100001</v>
      </c>
      <c r="J69" s="5">
        <f t="shared" si="37"/>
        <v>127538.50155899998</v>
      </c>
      <c r="K69" s="5">
        <f t="shared" si="38"/>
        <v>0</v>
      </c>
      <c r="L69" s="33">
        <f t="shared" si="39"/>
        <v>0</v>
      </c>
    </row>
    <row r="70" spans="1:12" x14ac:dyDescent="0.25">
      <c r="A70" s="9" t="s">
        <v>117</v>
      </c>
      <c r="B70" s="10" t="s">
        <v>54</v>
      </c>
      <c r="C70" s="10" t="s">
        <v>6</v>
      </c>
      <c r="D70" s="11">
        <v>151698</v>
      </c>
      <c r="E70" s="12">
        <v>0</v>
      </c>
      <c r="F70" s="12">
        <v>0</v>
      </c>
      <c r="G70" s="12">
        <v>100</v>
      </c>
      <c r="H70" s="28">
        <v>0</v>
      </c>
      <c r="I70" s="32">
        <f t="shared" si="36"/>
        <v>0</v>
      </c>
      <c r="J70" s="5">
        <f t="shared" si="37"/>
        <v>0</v>
      </c>
      <c r="K70" s="5">
        <f t="shared" si="38"/>
        <v>151698</v>
      </c>
      <c r="L70" s="33">
        <f t="shared" si="39"/>
        <v>0</v>
      </c>
    </row>
    <row r="71" spans="1:12" x14ac:dyDescent="0.25">
      <c r="A71" s="9" t="s">
        <v>118</v>
      </c>
      <c r="B71" s="10" t="s">
        <v>62</v>
      </c>
      <c r="C71" s="10" t="s">
        <v>7</v>
      </c>
      <c r="D71" s="11">
        <v>204000</v>
      </c>
      <c r="E71" s="12">
        <v>0</v>
      </c>
      <c r="F71" s="12">
        <v>0</v>
      </c>
      <c r="G71" s="12">
        <v>100</v>
      </c>
      <c r="H71" s="28">
        <v>0</v>
      </c>
      <c r="I71" s="32">
        <f t="shared" si="36"/>
        <v>0</v>
      </c>
      <c r="J71" s="5">
        <f t="shared" si="37"/>
        <v>0</v>
      </c>
      <c r="K71" s="5">
        <f t="shared" si="38"/>
        <v>204000</v>
      </c>
      <c r="L71" s="33">
        <f t="shared" si="39"/>
        <v>0</v>
      </c>
    </row>
    <row r="72" spans="1:12" x14ac:dyDescent="0.25">
      <c r="A72" s="9" t="s">
        <v>119</v>
      </c>
      <c r="B72" s="10" t="s">
        <v>31</v>
      </c>
      <c r="C72" s="10" t="s">
        <v>7</v>
      </c>
      <c r="D72" s="11">
        <v>389995</v>
      </c>
      <c r="E72" s="12">
        <v>100</v>
      </c>
      <c r="F72" s="12">
        <v>0</v>
      </c>
      <c r="G72" s="12">
        <v>0</v>
      </c>
      <c r="H72" s="28">
        <v>0</v>
      </c>
      <c r="I72" s="32">
        <f t="shared" si="36"/>
        <v>389995</v>
      </c>
      <c r="J72" s="5">
        <f t="shared" si="37"/>
        <v>0</v>
      </c>
      <c r="K72" s="5">
        <f t="shared" si="38"/>
        <v>0</v>
      </c>
      <c r="L72" s="33">
        <f t="shared" si="39"/>
        <v>0</v>
      </c>
    </row>
    <row r="73" spans="1:12" x14ac:dyDescent="0.25">
      <c r="A73" s="9" t="s">
        <v>119</v>
      </c>
      <c r="B73" s="10" t="s">
        <v>31</v>
      </c>
      <c r="C73" s="10" t="s">
        <v>6</v>
      </c>
      <c r="D73" s="11">
        <v>571769</v>
      </c>
      <c r="E73" s="12">
        <v>100</v>
      </c>
      <c r="F73" s="12">
        <v>0</v>
      </c>
      <c r="G73" s="12">
        <v>0</v>
      </c>
      <c r="H73" s="28">
        <v>0</v>
      </c>
      <c r="I73" s="32">
        <f t="shared" si="36"/>
        <v>571769</v>
      </c>
      <c r="J73" s="5">
        <f t="shared" si="37"/>
        <v>0</v>
      </c>
      <c r="K73" s="5">
        <f t="shared" si="38"/>
        <v>0</v>
      </c>
      <c r="L73" s="33">
        <f t="shared" si="39"/>
        <v>0</v>
      </c>
    </row>
    <row r="74" spans="1:12" x14ac:dyDescent="0.25">
      <c r="A74" s="9" t="s">
        <v>120</v>
      </c>
      <c r="B74" s="10" t="s">
        <v>30</v>
      </c>
      <c r="C74" s="10" t="s">
        <v>7</v>
      </c>
      <c r="D74" s="11">
        <v>182500</v>
      </c>
      <c r="E74" s="12">
        <v>0</v>
      </c>
      <c r="F74" s="12">
        <v>100</v>
      </c>
      <c r="G74" s="12">
        <v>0</v>
      </c>
      <c r="H74" s="28">
        <v>0</v>
      </c>
      <c r="I74" s="32">
        <f t="shared" si="36"/>
        <v>0</v>
      </c>
      <c r="J74" s="5">
        <f t="shared" si="37"/>
        <v>182500</v>
      </c>
      <c r="K74" s="5">
        <f t="shared" si="38"/>
        <v>0</v>
      </c>
      <c r="L74" s="33">
        <f t="shared" si="39"/>
        <v>0</v>
      </c>
    </row>
    <row r="75" spans="1:12" x14ac:dyDescent="0.25">
      <c r="A75" s="9" t="s">
        <v>120</v>
      </c>
      <c r="B75" s="10" t="s">
        <v>30</v>
      </c>
      <c r="C75" s="10" t="s">
        <v>8</v>
      </c>
      <c r="D75" s="11">
        <v>39254</v>
      </c>
      <c r="E75" s="12">
        <v>100</v>
      </c>
      <c r="F75" s="12">
        <v>0</v>
      </c>
      <c r="G75" s="12">
        <v>0</v>
      </c>
      <c r="H75" s="28">
        <v>0</v>
      </c>
      <c r="I75" s="32">
        <f t="shared" si="36"/>
        <v>39254</v>
      </c>
      <c r="J75" s="5">
        <f t="shared" si="37"/>
        <v>0</v>
      </c>
      <c r="K75" s="5">
        <f t="shared" si="38"/>
        <v>0</v>
      </c>
      <c r="L75" s="33">
        <f t="shared" si="39"/>
        <v>0</v>
      </c>
    </row>
    <row r="76" spans="1:12" x14ac:dyDescent="0.25">
      <c r="A76" s="9" t="s">
        <v>120</v>
      </c>
      <c r="B76" s="10" t="s">
        <v>30</v>
      </c>
      <c r="C76" s="10" t="s">
        <v>6</v>
      </c>
      <c r="D76" s="11">
        <v>628194</v>
      </c>
      <c r="E76" s="12">
        <v>100</v>
      </c>
      <c r="F76" s="12">
        <v>0</v>
      </c>
      <c r="G76" s="12">
        <v>0</v>
      </c>
      <c r="H76" s="28">
        <v>0</v>
      </c>
      <c r="I76" s="32">
        <f t="shared" si="36"/>
        <v>628194</v>
      </c>
      <c r="J76" s="5">
        <f t="shared" si="37"/>
        <v>0</v>
      </c>
      <c r="K76" s="5">
        <f t="shared" si="38"/>
        <v>0</v>
      </c>
      <c r="L76" s="33">
        <f t="shared" si="39"/>
        <v>0</v>
      </c>
    </row>
    <row r="77" spans="1:12" x14ac:dyDescent="0.25">
      <c r="A77" s="9" t="s">
        <v>121</v>
      </c>
      <c r="B77" s="10" t="s">
        <v>61</v>
      </c>
      <c r="C77" s="10" t="s">
        <v>7</v>
      </c>
      <c r="D77" s="11">
        <v>526784</v>
      </c>
      <c r="E77" s="12">
        <v>100</v>
      </c>
      <c r="F77" s="12">
        <v>0</v>
      </c>
      <c r="G77" s="12">
        <v>0</v>
      </c>
      <c r="H77" s="28">
        <v>0</v>
      </c>
      <c r="I77" s="32">
        <f t="shared" si="36"/>
        <v>526784</v>
      </c>
      <c r="J77" s="5">
        <f t="shared" si="37"/>
        <v>0</v>
      </c>
      <c r="K77" s="5">
        <f t="shared" si="38"/>
        <v>0</v>
      </c>
      <c r="L77" s="33">
        <f t="shared" si="39"/>
        <v>0</v>
      </c>
    </row>
    <row r="78" spans="1:12" x14ac:dyDescent="0.25">
      <c r="A78" s="9" t="s">
        <v>121</v>
      </c>
      <c r="B78" s="10" t="s">
        <v>61</v>
      </c>
      <c r="C78" s="10" t="s">
        <v>12</v>
      </c>
      <c r="D78" s="11">
        <v>644496</v>
      </c>
      <c r="E78" s="12">
        <v>100</v>
      </c>
      <c r="F78" s="12">
        <v>0</v>
      </c>
      <c r="G78" s="12">
        <v>0</v>
      </c>
      <c r="H78" s="28">
        <v>0</v>
      </c>
      <c r="I78" s="32">
        <f t="shared" si="36"/>
        <v>644496</v>
      </c>
      <c r="J78" s="5">
        <f t="shared" si="37"/>
        <v>0</v>
      </c>
      <c r="K78" s="5">
        <f t="shared" si="38"/>
        <v>0</v>
      </c>
      <c r="L78" s="33">
        <f t="shared" si="39"/>
        <v>0</v>
      </c>
    </row>
    <row r="79" spans="1:12" x14ac:dyDescent="0.25">
      <c r="A79" s="9" t="s">
        <v>122</v>
      </c>
      <c r="B79" s="10" t="s">
        <v>31</v>
      </c>
      <c r="C79" s="10" t="s">
        <v>7</v>
      </c>
      <c r="D79" s="11">
        <v>465222</v>
      </c>
      <c r="E79" s="12">
        <v>76.36</v>
      </c>
      <c r="F79" s="12">
        <v>23.64</v>
      </c>
      <c r="G79" s="12">
        <v>0</v>
      </c>
      <c r="H79" s="28">
        <v>0</v>
      </c>
      <c r="I79" s="32">
        <f t="shared" si="36"/>
        <v>355243.51919999998</v>
      </c>
      <c r="J79" s="5">
        <f t="shared" si="37"/>
        <v>109978.4808</v>
      </c>
      <c r="K79" s="5">
        <f t="shared" si="38"/>
        <v>0</v>
      </c>
      <c r="L79" s="33">
        <f t="shared" si="39"/>
        <v>0</v>
      </c>
    </row>
    <row r="80" spans="1:12" x14ac:dyDescent="0.25">
      <c r="A80" s="9" t="s">
        <v>122</v>
      </c>
      <c r="B80" s="10" t="s">
        <v>31</v>
      </c>
      <c r="C80" s="10" t="s">
        <v>6</v>
      </c>
      <c r="D80" s="11">
        <v>2660153.29</v>
      </c>
      <c r="E80" s="12">
        <v>63.43</v>
      </c>
      <c r="F80" s="12">
        <v>36.57</v>
      </c>
      <c r="G80" s="12">
        <v>0</v>
      </c>
      <c r="H80" s="28">
        <v>0</v>
      </c>
      <c r="I80" s="32">
        <f t="shared" si="36"/>
        <v>1687335.2318469998</v>
      </c>
      <c r="J80" s="5">
        <f t="shared" si="37"/>
        <v>972818.05815300008</v>
      </c>
      <c r="K80" s="5">
        <f t="shared" si="38"/>
        <v>0</v>
      </c>
      <c r="L80" s="33">
        <f t="shared" si="39"/>
        <v>0</v>
      </c>
    </row>
    <row r="81" spans="1:12" x14ac:dyDescent="0.25">
      <c r="A81" s="9" t="s">
        <v>123</v>
      </c>
      <c r="B81" s="10" t="s">
        <v>54</v>
      </c>
      <c r="C81" s="10" t="s">
        <v>12</v>
      </c>
      <c r="D81" s="11">
        <v>150000</v>
      </c>
      <c r="E81" s="12">
        <v>0</v>
      </c>
      <c r="F81" s="12">
        <v>0</v>
      </c>
      <c r="G81" s="12">
        <v>100</v>
      </c>
      <c r="H81" s="28">
        <v>0</v>
      </c>
      <c r="I81" s="32">
        <f t="shared" si="36"/>
        <v>0</v>
      </c>
      <c r="J81" s="5">
        <f t="shared" si="37"/>
        <v>0</v>
      </c>
      <c r="K81" s="5">
        <f t="shared" si="38"/>
        <v>150000</v>
      </c>
      <c r="L81" s="33">
        <f t="shared" si="39"/>
        <v>0</v>
      </c>
    </row>
    <row r="82" spans="1:12" x14ac:dyDescent="0.25">
      <c r="A82" s="9" t="s">
        <v>123</v>
      </c>
      <c r="B82" s="10" t="s">
        <v>54</v>
      </c>
      <c r="C82" s="10" t="s">
        <v>8</v>
      </c>
      <c r="D82" s="11">
        <v>500000</v>
      </c>
      <c r="E82" s="12">
        <v>75</v>
      </c>
      <c r="F82" s="12">
        <v>0</v>
      </c>
      <c r="G82" s="12">
        <v>25</v>
      </c>
      <c r="H82" s="28">
        <v>0</v>
      </c>
      <c r="I82" s="32">
        <f t="shared" si="36"/>
        <v>375000</v>
      </c>
      <c r="J82" s="5">
        <f t="shared" si="37"/>
        <v>0</v>
      </c>
      <c r="K82" s="5">
        <f t="shared" si="38"/>
        <v>125000</v>
      </c>
      <c r="L82" s="33">
        <f t="shared" si="39"/>
        <v>0</v>
      </c>
    </row>
    <row r="83" spans="1:12" x14ac:dyDescent="0.25">
      <c r="A83" s="9" t="s">
        <v>123</v>
      </c>
      <c r="B83" s="10" t="s">
        <v>54</v>
      </c>
      <c r="C83" s="10" t="s">
        <v>6</v>
      </c>
      <c r="D83" s="11">
        <v>150000</v>
      </c>
      <c r="E83" s="12">
        <v>0</v>
      </c>
      <c r="F83" s="12">
        <v>0</v>
      </c>
      <c r="G83" s="12">
        <v>100</v>
      </c>
      <c r="H83" s="28">
        <v>0</v>
      </c>
      <c r="I83" s="32">
        <f t="shared" si="36"/>
        <v>0</v>
      </c>
      <c r="J83" s="5">
        <f t="shared" si="37"/>
        <v>0</v>
      </c>
      <c r="K83" s="5">
        <f t="shared" si="38"/>
        <v>150000</v>
      </c>
      <c r="L83" s="33">
        <f t="shared" si="39"/>
        <v>0</v>
      </c>
    </row>
    <row r="84" spans="1:12" x14ac:dyDescent="0.25">
      <c r="A84" s="9" t="s">
        <v>124</v>
      </c>
      <c r="B84" s="10" t="s">
        <v>69</v>
      </c>
      <c r="C84" s="10" t="s">
        <v>6</v>
      </c>
      <c r="D84" s="11">
        <v>275000</v>
      </c>
      <c r="E84" s="12">
        <v>100</v>
      </c>
      <c r="F84" s="12">
        <v>0</v>
      </c>
      <c r="G84" s="12">
        <v>0</v>
      </c>
      <c r="H84" s="28">
        <v>0</v>
      </c>
      <c r="I84" s="32">
        <f t="shared" si="36"/>
        <v>275000</v>
      </c>
      <c r="J84" s="5">
        <f t="shared" si="37"/>
        <v>0</v>
      </c>
      <c r="K84" s="5">
        <f t="shared" si="38"/>
        <v>0</v>
      </c>
      <c r="L84" s="33">
        <f t="shared" si="39"/>
        <v>0</v>
      </c>
    </row>
    <row r="85" spans="1:12" x14ac:dyDescent="0.25">
      <c r="A85" s="9" t="s">
        <v>125</v>
      </c>
      <c r="B85" s="10" t="s">
        <v>105</v>
      </c>
      <c r="C85" s="10" t="s">
        <v>63</v>
      </c>
      <c r="D85" s="11">
        <v>30601</v>
      </c>
      <c r="E85" s="12">
        <v>0</v>
      </c>
      <c r="F85" s="12">
        <v>0</v>
      </c>
      <c r="G85" s="12">
        <v>100</v>
      </c>
      <c r="H85" s="28">
        <v>0</v>
      </c>
      <c r="I85" s="32">
        <f t="shared" si="36"/>
        <v>0</v>
      </c>
      <c r="J85" s="5">
        <f t="shared" si="37"/>
        <v>0</v>
      </c>
      <c r="K85" s="5">
        <f t="shared" si="38"/>
        <v>30601</v>
      </c>
      <c r="L85" s="33">
        <f t="shared" si="39"/>
        <v>0</v>
      </c>
    </row>
    <row r="86" spans="1:12" x14ac:dyDescent="0.25">
      <c r="A86" s="9" t="s">
        <v>126</v>
      </c>
      <c r="B86" s="10" t="s">
        <v>61</v>
      </c>
      <c r="C86" s="10" t="s">
        <v>8</v>
      </c>
      <c r="D86" s="11">
        <v>45080</v>
      </c>
      <c r="E86" s="12">
        <v>100</v>
      </c>
      <c r="F86" s="12">
        <v>0</v>
      </c>
      <c r="G86" s="12">
        <v>0</v>
      </c>
      <c r="H86" s="28">
        <v>0</v>
      </c>
      <c r="I86" s="32">
        <f t="shared" ref="I86:I119" si="40">$D86*(E86/100)</f>
        <v>45080</v>
      </c>
      <c r="J86" s="5">
        <f t="shared" ref="J86:J119" si="41">$D86*(F86/100)</f>
        <v>0</v>
      </c>
      <c r="K86" s="5">
        <f t="shared" ref="K86:K119" si="42">$D86*(G86/100)</f>
        <v>0</v>
      </c>
      <c r="L86" s="33">
        <f t="shared" ref="L86:L119" si="43">$D86*(H86/100)</f>
        <v>0</v>
      </c>
    </row>
    <row r="87" spans="1:12" x14ac:dyDescent="0.25">
      <c r="A87" s="9" t="s">
        <v>126</v>
      </c>
      <c r="B87" s="10" t="s">
        <v>61</v>
      </c>
      <c r="C87" s="10" t="s">
        <v>6</v>
      </c>
      <c r="D87" s="11">
        <v>682703</v>
      </c>
      <c r="E87" s="12">
        <v>71.31</v>
      </c>
      <c r="F87" s="12">
        <v>28.69</v>
      </c>
      <c r="G87" s="12">
        <v>0</v>
      </c>
      <c r="H87" s="28">
        <v>0</v>
      </c>
      <c r="I87" s="32">
        <f t="shared" si="40"/>
        <v>486835.50930000003</v>
      </c>
      <c r="J87" s="5">
        <f t="shared" si="41"/>
        <v>195867.49069999999</v>
      </c>
      <c r="K87" s="5">
        <f t="shared" si="42"/>
        <v>0</v>
      </c>
      <c r="L87" s="33">
        <f t="shared" si="43"/>
        <v>0</v>
      </c>
    </row>
    <row r="88" spans="1:12" x14ac:dyDescent="0.25">
      <c r="A88" s="9" t="s">
        <v>127</v>
      </c>
      <c r="B88" s="10" t="s">
        <v>66</v>
      </c>
      <c r="C88" s="10" t="s">
        <v>63</v>
      </c>
      <c r="D88" s="11">
        <v>3880404</v>
      </c>
      <c r="E88" s="12">
        <v>54.2</v>
      </c>
      <c r="F88" s="12">
        <v>45.8</v>
      </c>
      <c r="G88" s="12">
        <v>0</v>
      </c>
      <c r="H88" s="28">
        <v>0</v>
      </c>
      <c r="I88" s="32">
        <f t="shared" si="40"/>
        <v>2103178.9680000003</v>
      </c>
      <c r="J88" s="5">
        <f t="shared" si="41"/>
        <v>1777225.0319999999</v>
      </c>
      <c r="K88" s="5">
        <f t="shared" si="42"/>
        <v>0</v>
      </c>
      <c r="L88" s="33">
        <f t="shared" si="43"/>
        <v>0</v>
      </c>
    </row>
    <row r="89" spans="1:12" x14ac:dyDescent="0.25">
      <c r="A89" s="9" t="s">
        <v>128</v>
      </c>
      <c r="B89" s="10" t="s">
        <v>30</v>
      </c>
      <c r="C89" s="10" t="s">
        <v>12</v>
      </c>
      <c r="D89" s="11">
        <v>120000</v>
      </c>
      <c r="E89" s="12">
        <v>100</v>
      </c>
      <c r="F89" s="12">
        <v>0</v>
      </c>
      <c r="G89" s="12">
        <v>0</v>
      </c>
      <c r="H89" s="28">
        <v>0</v>
      </c>
      <c r="I89" s="32">
        <f t="shared" si="40"/>
        <v>120000</v>
      </c>
      <c r="J89" s="5">
        <f t="shared" si="41"/>
        <v>0</v>
      </c>
      <c r="K89" s="5">
        <f t="shared" si="42"/>
        <v>0</v>
      </c>
      <c r="L89" s="33">
        <f t="shared" si="43"/>
        <v>0</v>
      </c>
    </row>
    <row r="90" spans="1:12" x14ac:dyDescent="0.25">
      <c r="A90" s="9" t="s">
        <v>128</v>
      </c>
      <c r="B90" s="10" t="s">
        <v>30</v>
      </c>
      <c r="C90" s="10" t="s">
        <v>8</v>
      </c>
      <c r="D90" s="11">
        <v>737326</v>
      </c>
      <c r="E90" s="12">
        <v>100</v>
      </c>
      <c r="F90" s="12">
        <v>0</v>
      </c>
      <c r="G90" s="12">
        <v>0</v>
      </c>
      <c r="H90" s="28">
        <v>0</v>
      </c>
      <c r="I90" s="32">
        <f t="shared" si="40"/>
        <v>737326</v>
      </c>
      <c r="J90" s="5">
        <f t="shared" si="41"/>
        <v>0</v>
      </c>
      <c r="K90" s="5">
        <f t="shared" si="42"/>
        <v>0</v>
      </c>
      <c r="L90" s="33">
        <f t="shared" si="43"/>
        <v>0</v>
      </c>
    </row>
    <row r="91" spans="1:12" x14ac:dyDescent="0.25">
      <c r="A91" s="9" t="s">
        <v>129</v>
      </c>
      <c r="B91" s="10" t="s">
        <v>130</v>
      </c>
      <c r="C91" s="10" t="s">
        <v>12</v>
      </c>
      <c r="D91" s="11">
        <v>1060000</v>
      </c>
      <c r="E91" s="12">
        <v>0</v>
      </c>
      <c r="F91" s="12">
        <v>100</v>
      </c>
      <c r="G91" s="12">
        <v>0</v>
      </c>
      <c r="H91" s="28">
        <v>0</v>
      </c>
      <c r="I91" s="32">
        <f t="shared" si="40"/>
        <v>0</v>
      </c>
      <c r="J91" s="5">
        <f t="shared" si="41"/>
        <v>1060000</v>
      </c>
      <c r="K91" s="5">
        <f t="shared" si="42"/>
        <v>0</v>
      </c>
      <c r="L91" s="33">
        <f t="shared" si="43"/>
        <v>0</v>
      </c>
    </row>
    <row r="92" spans="1:12" x14ac:dyDescent="0.25">
      <c r="A92" s="9" t="s">
        <v>129</v>
      </c>
      <c r="B92" s="10" t="s">
        <v>130</v>
      </c>
      <c r="C92" s="10" t="s">
        <v>8</v>
      </c>
      <c r="D92" s="11">
        <v>610286</v>
      </c>
      <c r="E92" s="12">
        <v>0</v>
      </c>
      <c r="F92" s="12">
        <v>100</v>
      </c>
      <c r="G92" s="12">
        <v>0</v>
      </c>
      <c r="H92" s="28">
        <v>0</v>
      </c>
      <c r="I92" s="32">
        <f t="shared" si="40"/>
        <v>0</v>
      </c>
      <c r="J92" s="5">
        <f t="shared" si="41"/>
        <v>610286</v>
      </c>
      <c r="K92" s="5">
        <f t="shared" si="42"/>
        <v>0</v>
      </c>
      <c r="L92" s="33">
        <f t="shared" si="43"/>
        <v>0</v>
      </c>
    </row>
    <row r="93" spans="1:12" x14ac:dyDescent="0.25">
      <c r="A93" s="9" t="s">
        <v>129</v>
      </c>
      <c r="B93" s="10" t="s">
        <v>130</v>
      </c>
      <c r="C93" s="10" t="s">
        <v>9</v>
      </c>
      <c r="D93" s="11">
        <v>250000</v>
      </c>
      <c r="E93" s="12">
        <v>0</v>
      </c>
      <c r="F93" s="12">
        <v>100</v>
      </c>
      <c r="G93" s="12">
        <v>0</v>
      </c>
      <c r="H93" s="28">
        <v>0</v>
      </c>
      <c r="I93" s="32">
        <f t="shared" si="40"/>
        <v>0</v>
      </c>
      <c r="J93" s="5">
        <f t="shared" si="41"/>
        <v>250000</v>
      </c>
      <c r="K93" s="5">
        <f t="shared" si="42"/>
        <v>0</v>
      </c>
      <c r="L93" s="33">
        <f t="shared" si="43"/>
        <v>0</v>
      </c>
    </row>
    <row r="94" spans="1:12" x14ac:dyDescent="0.25">
      <c r="A94" s="9" t="s">
        <v>129</v>
      </c>
      <c r="B94" s="10" t="s">
        <v>130</v>
      </c>
      <c r="C94" s="10" t="s">
        <v>6</v>
      </c>
      <c r="D94" s="11">
        <v>1151087</v>
      </c>
      <c r="E94" s="12">
        <v>0</v>
      </c>
      <c r="F94" s="12">
        <v>100</v>
      </c>
      <c r="G94" s="12">
        <v>0</v>
      </c>
      <c r="H94" s="28">
        <v>0</v>
      </c>
      <c r="I94" s="32">
        <f t="shared" si="40"/>
        <v>0</v>
      </c>
      <c r="J94" s="5">
        <f t="shared" si="41"/>
        <v>1151087</v>
      </c>
      <c r="K94" s="5">
        <f t="shared" si="42"/>
        <v>0</v>
      </c>
      <c r="L94" s="33">
        <f t="shared" si="43"/>
        <v>0</v>
      </c>
    </row>
    <row r="95" spans="1:12" x14ac:dyDescent="0.25">
      <c r="A95" s="9" t="s">
        <v>131</v>
      </c>
      <c r="B95" s="10" t="s">
        <v>31</v>
      </c>
      <c r="C95" s="10" t="s">
        <v>7</v>
      </c>
      <c r="D95" s="11">
        <v>855334.92539965478</v>
      </c>
      <c r="E95" s="12">
        <v>98.76</v>
      </c>
      <c r="F95" s="12">
        <v>1.24</v>
      </c>
      <c r="G95" s="12">
        <v>0</v>
      </c>
      <c r="H95" s="28">
        <v>0</v>
      </c>
      <c r="I95" s="32">
        <f t="shared" si="40"/>
        <v>844728.77232469909</v>
      </c>
      <c r="J95" s="5">
        <f t="shared" si="41"/>
        <v>10606.153074955719</v>
      </c>
      <c r="K95" s="5">
        <f t="shared" si="42"/>
        <v>0</v>
      </c>
      <c r="L95" s="33">
        <f t="shared" si="43"/>
        <v>0</v>
      </c>
    </row>
    <row r="96" spans="1:12" x14ac:dyDescent="0.25">
      <c r="A96" s="9" t="s">
        <v>131</v>
      </c>
      <c r="B96" s="10" t="s">
        <v>31</v>
      </c>
      <c r="C96" s="10" t="s">
        <v>12</v>
      </c>
      <c r="D96" s="11">
        <v>940584.65159274591</v>
      </c>
      <c r="E96" s="12">
        <v>80.64</v>
      </c>
      <c r="F96" s="12">
        <v>19.36</v>
      </c>
      <c r="G96" s="12">
        <v>0</v>
      </c>
      <c r="H96" s="28">
        <v>0</v>
      </c>
      <c r="I96" s="32">
        <f t="shared" si="40"/>
        <v>758487.46304439032</v>
      </c>
      <c r="J96" s="5">
        <f t="shared" si="41"/>
        <v>182097.1885483556</v>
      </c>
      <c r="K96" s="5">
        <f t="shared" si="42"/>
        <v>0</v>
      </c>
      <c r="L96" s="33">
        <f t="shared" si="43"/>
        <v>0</v>
      </c>
    </row>
    <row r="97" spans="1:12" x14ac:dyDescent="0.25">
      <c r="A97" s="9" t="s">
        <v>131</v>
      </c>
      <c r="B97" s="10" t="s">
        <v>31</v>
      </c>
      <c r="C97" s="10" t="s">
        <v>6</v>
      </c>
      <c r="D97" s="11">
        <v>4363493.2017441178</v>
      </c>
      <c r="E97" s="12">
        <v>59.76</v>
      </c>
      <c r="F97" s="12">
        <v>40.24</v>
      </c>
      <c r="G97" s="12">
        <v>0</v>
      </c>
      <c r="H97" s="28">
        <v>0</v>
      </c>
      <c r="I97" s="32">
        <f t="shared" si="40"/>
        <v>2607623.537362285</v>
      </c>
      <c r="J97" s="5">
        <f t="shared" si="41"/>
        <v>1755869.664381833</v>
      </c>
      <c r="K97" s="5">
        <f t="shared" si="42"/>
        <v>0</v>
      </c>
      <c r="L97" s="33">
        <f t="shared" si="43"/>
        <v>0</v>
      </c>
    </row>
    <row r="98" spans="1:12" x14ac:dyDescent="0.25">
      <c r="A98" s="9" t="s">
        <v>132</v>
      </c>
      <c r="B98" s="10" t="s">
        <v>38</v>
      </c>
      <c r="C98" s="10" t="s">
        <v>9</v>
      </c>
      <c r="D98" s="11">
        <v>157600</v>
      </c>
      <c r="E98" s="12">
        <v>75</v>
      </c>
      <c r="F98" s="12">
        <v>25</v>
      </c>
      <c r="G98" s="12">
        <v>0</v>
      </c>
      <c r="H98" s="28">
        <v>0</v>
      </c>
      <c r="I98" s="32">
        <f t="shared" si="40"/>
        <v>118200</v>
      </c>
      <c r="J98" s="5">
        <f t="shared" si="41"/>
        <v>39400</v>
      </c>
      <c r="K98" s="5">
        <f t="shared" si="42"/>
        <v>0</v>
      </c>
      <c r="L98" s="33">
        <f t="shared" si="43"/>
        <v>0</v>
      </c>
    </row>
    <row r="99" spans="1:12" x14ac:dyDescent="0.25">
      <c r="A99" s="9" t="s">
        <v>132</v>
      </c>
      <c r="B99" s="10" t="s">
        <v>38</v>
      </c>
      <c r="C99" s="10" t="s">
        <v>6</v>
      </c>
      <c r="D99" s="11">
        <v>589900</v>
      </c>
      <c r="E99" s="12">
        <v>100</v>
      </c>
      <c r="F99" s="12">
        <v>0</v>
      </c>
      <c r="G99" s="12">
        <v>0</v>
      </c>
      <c r="H99" s="28">
        <v>0</v>
      </c>
      <c r="I99" s="32">
        <f t="shared" si="40"/>
        <v>589900</v>
      </c>
      <c r="J99" s="5">
        <f t="shared" si="41"/>
        <v>0</v>
      </c>
      <c r="K99" s="5">
        <f t="shared" si="42"/>
        <v>0</v>
      </c>
      <c r="L99" s="33">
        <f t="shared" si="43"/>
        <v>0</v>
      </c>
    </row>
    <row r="100" spans="1:12" x14ac:dyDescent="0.25">
      <c r="A100" s="9" t="s">
        <v>133</v>
      </c>
      <c r="B100" s="10" t="s">
        <v>31</v>
      </c>
      <c r="C100" s="10" t="s">
        <v>12</v>
      </c>
      <c r="D100" s="11">
        <v>400000</v>
      </c>
      <c r="E100" s="12">
        <v>25</v>
      </c>
      <c r="F100" s="12">
        <v>75</v>
      </c>
      <c r="G100" s="12">
        <v>0</v>
      </c>
      <c r="H100" s="28">
        <v>0</v>
      </c>
      <c r="I100" s="32">
        <f t="shared" si="40"/>
        <v>100000</v>
      </c>
      <c r="J100" s="5">
        <f t="shared" si="41"/>
        <v>300000</v>
      </c>
      <c r="K100" s="5">
        <f t="shared" si="42"/>
        <v>0</v>
      </c>
      <c r="L100" s="33">
        <f t="shared" si="43"/>
        <v>0</v>
      </c>
    </row>
    <row r="101" spans="1:12" x14ac:dyDescent="0.25">
      <c r="A101" s="9" t="s">
        <v>133</v>
      </c>
      <c r="B101" s="10" t="s">
        <v>31</v>
      </c>
      <c r="C101" s="10" t="s">
        <v>6</v>
      </c>
      <c r="D101" s="11">
        <v>300138</v>
      </c>
      <c r="E101" s="12">
        <v>0</v>
      </c>
      <c r="F101" s="12">
        <v>100</v>
      </c>
      <c r="G101" s="12">
        <v>0</v>
      </c>
      <c r="H101" s="28">
        <v>0</v>
      </c>
      <c r="I101" s="32">
        <f t="shared" si="40"/>
        <v>0</v>
      </c>
      <c r="J101" s="5">
        <f t="shared" si="41"/>
        <v>300138</v>
      </c>
      <c r="K101" s="5">
        <f t="shared" si="42"/>
        <v>0</v>
      </c>
      <c r="L101" s="33">
        <f t="shared" si="43"/>
        <v>0</v>
      </c>
    </row>
    <row r="102" spans="1:12" x14ac:dyDescent="0.25">
      <c r="A102" s="9" t="s">
        <v>134</v>
      </c>
      <c r="B102" s="10" t="s">
        <v>31</v>
      </c>
      <c r="C102" s="10" t="s">
        <v>7</v>
      </c>
      <c r="D102" s="11">
        <v>479560</v>
      </c>
      <c r="E102" s="12">
        <v>70.81</v>
      </c>
      <c r="F102" s="12">
        <v>29.19</v>
      </c>
      <c r="G102" s="12">
        <v>0</v>
      </c>
      <c r="H102" s="28">
        <v>0</v>
      </c>
      <c r="I102" s="32">
        <f t="shared" si="40"/>
        <v>339576.43600000005</v>
      </c>
      <c r="J102" s="5">
        <f t="shared" si="41"/>
        <v>139983.56399999998</v>
      </c>
      <c r="K102" s="5">
        <f t="shared" si="42"/>
        <v>0</v>
      </c>
      <c r="L102" s="33">
        <f t="shared" si="43"/>
        <v>0</v>
      </c>
    </row>
    <row r="103" spans="1:12" x14ac:dyDescent="0.25">
      <c r="A103" s="9" t="s">
        <v>134</v>
      </c>
      <c r="B103" s="10" t="s">
        <v>31</v>
      </c>
      <c r="C103" s="10" t="s">
        <v>8</v>
      </c>
      <c r="D103" s="11">
        <v>67913</v>
      </c>
      <c r="E103" s="12">
        <v>100</v>
      </c>
      <c r="F103" s="12">
        <v>0</v>
      </c>
      <c r="G103" s="12">
        <v>0</v>
      </c>
      <c r="H103" s="28">
        <v>0</v>
      </c>
      <c r="I103" s="32">
        <f t="shared" si="40"/>
        <v>67913</v>
      </c>
      <c r="J103" s="5">
        <f t="shared" si="41"/>
        <v>0</v>
      </c>
      <c r="K103" s="5">
        <f t="shared" si="42"/>
        <v>0</v>
      </c>
      <c r="L103" s="33">
        <f t="shared" si="43"/>
        <v>0</v>
      </c>
    </row>
    <row r="104" spans="1:12" x14ac:dyDescent="0.25">
      <c r="A104" s="9" t="s">
        <v>134</v>
      </c>
      <c r="B104" s="10" t="s">
        <v>31</v>
      </c>
      <c r="C104" s="10" t="s">
        <v>6</v>
      </c>
      <c r="D104" s="11">
        <v>650474</v>
      </c>
      <c r="E104" s="12">
        <v>33.54</v>
      </c>
      <c r="F104" s="12">
        <v>66.459999999999994</v>
      </c>
      <c r="G104" s="12">
        <v>0</v>
      </c>
      <c r="H104" s="28">
        <v>0</v>
      </c>
      <c r="I104" s="32">
        <f t="shared" si="40"/>
        <v>218168.97959999999</v>
      </c>
      <c r="J104" s="5">
        <f t="shared" si="41"/>
        <v>432305.02039999998</v>
      </c>
      <c r="K104" s="5">
        <f t="shared" si="42"/>
        <v>0</v>
      </c>
      <c r="L104" s="33">
        <f t="shared" si="43"/>
        <v>0</v>
      </c>
    </row>
    <row r="105" spans="1:12" x14ac:dyDescent="0.25">
      <c r="A105" s="9" t="s">
        <v>135</v>
      </c>
      <c r="B105" s="10" t="s">
        <v>75</v>
      </c>
      <c r="C105" s="10" t="s">
        <v>8</v>
      </c>
      <c r="D105" s="11">
        <v>700000</v>
      </c>
      <c r="E105" s="12">
        <v>100</v>
      </c>
      <c r="F105" s="12">
        <v>0</v>
      </c>
      <c r="G105" s="12">
        <v>0</v>
      </c>
      <c r="H105" s="28">
        <v>0</v>
      </c>
      <c r="I105" s="32">
        <f t="shared" si="40"/>
        <v>700000</v>
      </c>
      <c r="J105" s="5">
        <f t="shared" si="41"/>
        <v>0</v>
      </c>
      <c r="K105" s="5">
        <f t="shared" si="42"/>
        <v>0</v>
      </c>
      <c r="L105" s="33">
        <f t="shared" si="43"/>
        <v>0</v>
      </c>
    </row>
    <row r="106" spans="1:12" x14ac:dyDescent="0.25">
      <c r="A106" s="9" t="s">
        <v>135</v>
      </c>
      <c r="B106" s="10" t="s">
        <v>75</v>
      </c>
      <c r="C106" s="10" t="s">
        <v>6</v>
      </c>
      <c r="D106" s="11">
        <v>1336234</v>
      </c>
      <c r="E106" s="12">
        <v>0</v>
      </c>
      <c r="F106" s="12">
        <v>100</v>
      </c>
      <c r="G106" s="12">
        <v>0</v>
      </c>
      <c r="H106" s="28">
        <v>0</v>
      </c>
      <c r="I106" s="32">
        <f t="shared" si="40"/>
        <v>0</v>
      </c>
      <c r="J106" s="5">
        <f t="shared" si="41"/>
        <v>1336234</v>
      </c>
      <c r="K106" s="5">
        <f t="shared" si="42"/>
        <v>0</v>
      </c>
      <c r="L106" s="33">
        <f t="shared" si="43"/>
        <v>0</v>
      </c>
    </row>
    <row r="107" spans="1:12" x14ac:dyDescent="0.25">
      <c r="A107" s="9" t="s">
        <v>136</v>
      </c>
      <c r="B107" s="10" t="s">
        <v>136</v>
      </c>
      <c r="C107" s="10" t="s">
        <v>7</v>
      </c>
      <c r="D107" s="11">
        <v>130000</v>
      </c>
      <c r="E107" s="12">
        <v>0</v>
      </c>
      <c r="F107" s="12">
        <v>100</v>
      </c>
      <c r="G107" s="12">
        <v>0</v>
      </c>
      <c r="H107" s="28">
        <v>0</v>
      </c>
      <c r="I107" s="32">
        <f t="shared" si="40"/>
        <v>0</v>
      </c>
      <c r="J107" s="5">
        <f t="shared" si="41"/>
        <v>130000</v>
      </c>
      <c r="K107" s="5">
        <f t="shared" si="42"/>
        <v>0</v>
      </c>
      <c r="L107" s="33">
        <f t="shared" si="43"/>
        <v>0</v>
      </c>
    </row>
    <row r="108" spans="1:12" x14ac:dyDescent="0.25">
      <c r="A108" s="9" t="s">
        <v>136</v>
      </c>
      <c r="B108" s="10" t="s">
        <v>136</v>
      </c>
      <c r="C108" s="10" t="s">
        <v>6</v>
      </c>
      <c r="D108" s="11">
        <v>1044443.41</v>
      </c>
      <c r="E108" s="12">
        <v>8</v>
      </c>
      <c r="F108" s="12">
        <v>92</v>
      </c>
      <c r="G108" s="12">
        <v>0</v>
      </c>
      <c r="H108" s="28">
        <v>0</v>
      </c>
      <c r="I108" s="32">
        <f t="shared" si="40"/>
        <v>83555.472800000003</v>
      </c>
      <c r="J108" s="5">
        <f t="shared" si="41"/>
        <v>960887.93720000004</v>
      </c>
      <c r="K108" s="5">
        <f t="shared" si="42"/>
        <v>0</v>
      </c>
      <c r="L108" s="33">
        <f t="shared" si="43"/>
        <v>0</v>
      </c>
    </row>
    <row r="109" spans="1:12" x14ac:dyDescent="0.25">
      <c r="A109" s="9" t="s">
        <v>137</v>
      </c>
      <c r="B109" s="10" t="s">
        <v>67</v>
      </c>
      <c r="C109" s="10" t="s">
        <v>6</v>
      </c>
      <c r="D109" s="11">
        <v>250000</v>
      </c>
      <c r="E109" s="12">
        <v>100</v>
      </c>
      <c r="F109" s="12">
        <v>0</v>
      </c>
      <c r="G109" s="12">
        <v>0</v>
      </c>
      <c r="H109" s="28">
        <v>0</v>
      </c>
      <c r="I109" s="32">
        <f t="shared" si="40"/>
        <v>250000</v>
      </c>
      <c r="J109" s="5">
        <f t="shared" si="41"/>
        <v>0</v>
      </c>
      <c r="K109" s="5">
        <f t="shared" si="42"/>
        <v>0</v>
      </c>
      <c r="L109" s="33">
        <f t="shared" si="43"/>
        <v>0</v>
      </c>
    </row>
    <row r="110" spans="1:12" x14ac:dyDescent="0.25">
      <c r="A110" s="9" t="s">
        <v>138</v>
      </c>
      <c r="B110" s="10" t="s">
        <v>70</v>
      </c>
      <c r="C110" s="10" t="s">
        <v>7</v>
      </c>
      <c r="D110" s="11">
        <v>600000</v>
      </c>
      <c r="E110" s="12">
        <v>0</v>
      </c>
      <c r="F110" s="12">
        <v>0</v>
      </c>
      <c r="G110" s="12">
        <v>100</v>
      </c>
      <c r="H110" s="28">
        <v>0</v>
      </c>
      <c r="I110" s="32">
        <f t="shared" si="40"/>
        <v>0</v>
      </c>
      <c r="J110" s="5">
        <f t="shared" si="41"/>
        <v>0</v>
      </c>
      <c r="K110" s="5">
        <f t="shared" si="42"/>
        <v>600000</v>
      </c>
      <c r="L110" s="33">
        <f t="shared" si="43"/>
        <v>0</v>
      </c>
    </row>
    <row r="111" spans="1:12" x14ac:dyDescent="0.25">
      <c r="A111" s="9" t="s">
        <v>138</v>
      </c>
      <c r="B111" s="10" t="s">
        <v>70</v>
      </c>
      <c r="C111" s="10" t="s">
        <v>12</v>
      </c>
      <c r="D111" s="11">
        <v>3742516</v>
      </c>
      <c r="E111" s="12">
        <v>27.03</v>
      </c>
      <c r="F111" s="12">
        <v>14.19</v>
      </c>
      <c r="G111" s="12">
        <v>33.4</v>
      </c>
      <c r="H111" s="28">
        <v>25.38</v>
      </c>
      <c r="I111" s="32">
        <f t="shared" si="40"/>
        <v>1011602.0747999999</v>
      </c>
      <c r="J111" s="5">
        <f t="shared" si="41"/>
        <v>531063.02040000004</v>
      </c>
      <c r="K111" s="5">
        <f t="shared" si="42"/>
        <v>1250000.3439999998</v>
      </c>
      <c r="L111" s="33">
        <f t="shared" si="43"/>
        <v>949850.56079999986</v>
      </c>
    </row>
    <row r="112" spans="1:12" x14ac:dyDescent="0.25">
      <c r="A112" s="9" t="s">
        <v>138</v>
      </c>
      <c r="B112" s="10" t="s">
        <v>70</v>
      </c>
      <c r="C112" s="10" t="s">
        <v>8</v>
      </c>
      <c r="D112" s="11">
        <v>1800000</v>
      </c>
      <c r="E112" s="12">
        <v>0</v>
      </c>
      <c r="F112" s="12">
        <v>44.44</v>
      </c>
      <c r="G112" s="12">
        <v>55.56</v>
      </c>
      <c r="H112" s="28">
        <v>0</v>
      </c>
      <c r="I112" s="32">
        <f t="shared" si="40"/>
        <v>0</v>
      </c>
      <c r="J112" s="5">
        <f t="shared" si="41"/>
        <v>799919.99999999988</v>
      </c>
      <c r="K112" s="5">
        <f t="shared" si="42"/>
        <v>1000080</v>
      </c>
      <c r="L112" s="33">
        <f t="shared" si="43"/>
        <v>0</v>
      </c>
    </row>
    <row r="113" spans="1:12" x14ac:dyDescent="0.25">
      <c r="A113" s="9" t="s">
        <v>138</v>
      </c>
      <c r="B113" s="10" t="s">
        <v>70</v>
      </c>
      <c r="C113" s="10" t="s">
        <v>9</v>
      </c>
      <c r="D113" s="11">
        <v>425956</v>
      </c>
      <c r="E113" s="12">
        <v>0</v>
      </c>
      <c r="F113" s="12">
        <v>0</v>
      </c>
      <c r="G113" s="12">
        <v>0</v>
      </c>
      <c r="H113" s="28">
        <v>100</v>
      </c>
      <c r="I113" s="32">
        <f t="shared" si="40"/>
        <v>0</v>
      </c>
      <c r="J113" s="5">
        <f t="shared" si="41"/>
        <v>0</v>
      </c>
      <c r="K113" s="5">
        <f t="shared" si="42"/>
        <v>0</v>
      </c>
      <c r="L113" s="33">
        <f t="shared" si="43"/>
        <v>425956</v>
      </c>
    </row>
    <row r="114" spans="1:12" x14ac:dyDescent="0.25">
      <c r="A114" s="9" t="s">
        <v>138</v>
      </c>
      <c r="B114" s="10" t="s">
        <v>70</v>
      </c>
      <c r="C114" s="10" t="s">
        <v>6</v>
      </c>
      <c r="D114" s="11">
        <v>2003751</v>
      </c>
      <c r="E114" s="12">
        <v>0</v>
      </c>
      <c r="F114" s="12">
        <v>39.93</v>
      </c>
      <c r="G114" s="12">
        <v>0</v>
      </c>
      <c r="H114" s="28">
        <v>60.07</v>
      </c>
      <c r="I114" s="32">
        <f t="shared" si="40"/>
        <v>0</v>
      </c>
      <c r="J114" s="5">
        <f t="shared" si="41"/>
        <v>800097.77429999993</v>
      </c>
      <c r="K114" s="5">
        <f t="shared" si="42"/>
        <v>0</v>
      </c>
      <c r="L114" s="33">
        <f t="shared" si="43"/>
        <v>1203653.2257000001</v>
      </c>
    </row>
    <row r="115" spans="1:12" x14ac:dyDescent="0.25">
      <c r="A115" s="9" t="s">
        <v>139</v>
      </c>
      <c r="B115" s="10" t="s">
        <v>31</v>
      </c>
      <c r="C115" s="10" t="s">
        <v>7</v>
      </c>
      <c r="D115" s="11">
        <v>5000</v>
      </c>
      <c r="E115" s="12">
        <v>0</v>
      </c>
      <c r="F115" s="12">
        <v>100</v>
      </c>
      <c r="G115" s="12">
        <v>0</v>
      </c>
      <c r="H115" s="28">
        <v>0</v>
      </c>
      <c r="I115" s="32">
        <f t="shared" si="40"/>
        <v>0</v>
      </c>
      <c r="J115" s="5">
        <f t="shared" si="41"/>
        <v>5000</v>
      </c>
      <c r="K115" s="5">
        <f t="shared" si="42"/>
        <v>0</v>
      </c>
      <c r="L115" s="33">
        <f t="shared" si="43"/>
        <v>0</v>
      </c>
    </row>
    <row r="116" spans="1:12" x14ac:dyDescent="0.25">
      <c r="A116" s="9" t="s">
        <v>139</v>
      </c>
      <c r="B116" s="10" t="s">
        <v>31</v>
      </c>
      <c r="C116" s="10" t="s">
        <v>12</v>
      </c>
      <c r="D116" s="11">
        <v>220580</v>
      </c>
      <c r="E116" s="12">
        <v>100</v>
      </c>
      <c r="F116" s="12">
        <v>0</v>
      </c>
      <c r="G116" s="12">
        <v>0</v>
      </c>
      <c r="H116" s="28">
        <v>0</v>
      </c>
      <c r="I116" s="32">
        <f t="shared" si="40"/>
        <v>220580</v>
      </c>
      <c r="J116" s="5">
        <f t="shared" si="41"/>
        <v>0</v>
      </c>
      <c r="K116" s="5">
        <f t="shared" si="42"/>
        <v>0</v>
      </c>
      <c r="L116" s="33">
        <f t="shared" si="43"/>
        <v>0</v>
      </c>
    </row>
    <row r="117" spans="1:12" x14ac:dyDescent="0.25">
      <c r="A117" s="9" t="s">
        <v>139</v>
      </c>
      <c r="B117" s="10" t="s">
        <v>31</v>
      </c>
      <c r="C117" s="10" t="s">
        <v>6</v>
      </c>
      <c r="D117" s="11">
        <v>1791830</v>
      </c>
      <c r="E117" s="12">
        <v>71</v>
      </c>
      <c r="F117" s="12">
        <v>29</v>
      </c>
      <c r="G117" s="12">
        <v>0</v>
      </c>
      <c r="H117" s="28">
        <v>0</v>
      </c>
      <c r="I117" s="32">
        <f t="shared" si="40"/>
        <v>1272199.3</v>
      </c>
      <c r="J117" s="5">
        <f t="shared" si="41"/>
        <v>519630.69999999995</v>
      </c>
      <c r="K117" s="5">
        <f t="shared" si="42"/>
        <v>0</v>
      </c>
      <c r="L117" s="33">
        <f t="shared" si="43"/>
        <v>0</v>
      </c>
    </row>
    <row r="118" spans="1:12" x14ac:dyDescent="0.25">
      <c r="A118" s="9" t="s">
        <v>140</v>
      </c>
      <c r="B118" s="10" t="s">
        <v>56</v>
      </c>
      <c r="C118" s="10" t="s">
        <v>7</v>
      </c>
      <c r="D118" s="11">
        <v>375000</v>
      </c>
      <c r="E118" s="12">
        <v>65</v>
      </c>
      <c r="F118" s="12">
        <v>35</v>
      </c>
      <c r="G118" s="12">
        <v>0</v>
      </c>
      <c r="H118" s="28">
        <v>0</v>
      </c>
      <c r="I118" s="32">
        <f t="shared" si="40"/>
        <v>243750</v>
      </c>
      <c r="J118" s="5">
        <f t="shared" si="41"/>
        <v>131250</v>
      </c>
      <c r="K118" s="5">
        <f t="shared" si="42"/>
        <v>0</v>
      </c>
      <c r="L118" s="33">
        <f t="shared" si="43"/>
        <v>0</v>
      </c>
    </row>
    <row r="119" spans="1:12" x14ac:dyDescent="0.25">
      <c r="A119" s="9" t="s">
        <v>140</v>
      </c>
      <c r="B119" s="10" t="s">
        <v>56</v>
      </c>
      <c r="C119" s="10" t="s">
        <v>12</v>
      </c>
      <c r="D119" s="11">
        <v>235622</v>
      </c>
      <c r="E119" s="12">
        <v>75</v>
      </c>
      <c r="F119" s="12">
        <v>25</v>
      </c>
      <c r="G119" s="12">
        <v>0</v>
      </c>
      <c r="H119" s="28">
        <v>0</v>
      </c>
      <c r="I119" s="32">
        <f t="shared" si="40"/>
        <v>176716.5</v>
      </c>
      <c r="J119" s="5">
        <f t="shared" si="41"/>
        <v>58905.5</v>
      </c>
      <c r="K119" s="5">
        <f t="shared" si="42"/>
        <v>0</v>
      </c>
      <c r="L119" s="33">
        <f t="shared" si="43"/>
        <v>0</v>
      </c>
    </row>
    <row r="120" spans="1:12" x14ac:dyDescent="0.25">
      <c r="A120" s="9" t="s">
        <v>140</v>
      </c>
      <c r="B120" s="10" t="s">
        <v>56</v>
      </c>
      <c r="C120" s="10" t="s">
        <v>8</v>
      </c>
      <c r="D120" s="11">
        <v>485622</v>
      </c>
      <c r="E120" s="12">
        <v>88</v>
      </c>
      <c r="F120" s="12">
        <v>12</v>
      </c>
      <c r="G120" s="12">
        <v>0</v>
      </c>
      <c r="H120" s="28">
        <v>0</v>
      </c>
      <c r="I120" s="32">
        <f t="shared" ref="I120:I135" si="44">$D120*(E120/100)</f>
        <v>427347.36</v>
      </c>
      <c r="J120" s="5">
        <f t="shared" ref="J120:J135" si="45">$D120*(F120/100)</f>
        <v>58274.64</v>
      </c>
      <c r="K120" s="5">
        <f t="shared" ref="K120:K135" si="46">$D120*(G120/100)</f>
        <v>0</v>
      </c>
      <c r="L120" s="33">
        <f t="shared" ref="L120:L135" si="47">$D120*(H120/100)</f>
        <v>0</v>
      </c>
    </row>
    <row r="121" spans="1:12" x14ac:dyDescent="0.25">
      <c r="A121" s="9" t="s">
        <v>140</v>
      </c>
      <c r="B121" s="10" t="s">
        <v>56</v>
      </c>
      <c r="C121" s="10" t="s">
        <v>6</v>
      </c>
      <c r="D121" s="11">
        <v>1453775</v>
      </c>
      <c r="E121" s="12">
        <v>40</v>
      </c>
      <c r="F121" s="12">
        <v>60</v>
      </c>
      <c r="G121" s="12">
        <v>0</v>
      </c>
      <c r="H121" s="28">
        <v>0</v>
      </c>
      <c r="I121" s="32">
        <f t="shared" si="44"/>
        <v>581510</v>
      </c>
      <c r="J121" s="5">
        <f t="shared" si="45"/>
        <v>872265</v>
      </c>
      <c r="K121" s="5">
        <f t="shared" si="46"/>
        <v>0</v>
      </c>
      <c r="L121" s="33">
        <f t="shared" si="47"/>
        <v>0</v>
      </c>
    </row>
    <row r="122" spans="1:12" x14ac:dyDescent="0.25">
      <c r="A122" s="9" t="s">
        <v>141</v>
      </c>
      <c r="B122" s="10" t="s">
        <v>31</v>
      </c>
      <c r="C122" s="10" t="s">
        <v>7</v>
      </c>
      <c r="D122" s="11">
        <v>620348</v>
      </c>
      <c r="E122" s="12">
        <v>0</v>
      </c>
      <c r="F122" s="12">
        <v>66</v>
      </c>
      <c r="G122" s="12">
        <v>0</v>
      </c>
      <c r="H122" s="28">
        <v>34</v>
      </c>
      <c r="I122" s="32">
        <f t="shared" si="44"/>
        <v>0</v>
      </c>
      <c r="J122" s="5">
        <f t="shared" si="45"/>
        <v>409429.68</v>
      </c>
      <c r="K122" s="5">
        <f t="shared" si="46"/>
        <v>0</v>
      </c>
      <c r="L122" s="33">
        <f t="shared" si="47"/>
        <v>210918.32</v>
      </c>
    </row>
    <row r="123" spans="1:12" x14ac:dyDescent="0.25">
      <c r="A123" s="9" t="s">
        <v>141</v>
      </c>
      <c r="B123" s="10" t="s">
        <v>31</v>
      </c>
      <c r="C123" s="10" t="s">
        <v>6</v>
      </c>
      <c r="D123" s="11">
        <v>428858</v>
      </c>
      <c r="E123" s="12">
        <v>100</v>
      </c>
      <c r="F123" s="12">
        <v>0</v>
      </c>
      <c r="G123" s="12">
        <v>0</v>
      </c>
      <c r="H123" s="28">
        <v>0</v>
      </c>
      <c r="I123" s="32">
        <f t="shared" si="44"/>
        <v>428858</v>
      </c>
      <c r="J123" s="5">
        <f t="shared" si="45"/>
        <v>0</v>
      </c>
      <c r="K123" s="5">
        <f t="shared" si="46"/>
        <v>0</v>
      </c>
      <c r="L123" s="33">
        <f t="shared" si="47"/>
        <v>0</v>
      </c>
    </row>
    <row r="124" spans="1:12" x14ac:dyDescent="0.25">
      <c r="A124" s="9" t="s">
        <v>142</v>
      </c>
      <c r="B124" s="10" t="s">
        <v>48</v>
      </c>
      <c r="C124" s="10" t="s">
        <v>7</v>
      </c>
      <c r="D124" s="11">
        <v>981906.42</v>
      </c>
      <c r="E124" s="12">
        <v>63.75</v>
      </c>
      <c r="F124" s="12">
        <v>36.25</v>
      </c>
      <c r="G124" s="12">
        <v>0</v>
      </c>
      <c r="H124" s="28">
        <v>0</v>
      </c>
      <c r="I124" s="32">
        <f t="shared" si="44"/>
        <v>625965.34274999995</v>
      </c>
      <c r="J124" s="5">
        <f t="shared" si="45"/>
        <v>355941.07725000003</v>
      </c>
      <c r="K124" s="5">
        <f t="shared" si="46"/>
        <v>0</v>
      </c>
      <c r="L124" s="33">
        <f t="shared" si="47"/>
        <v>0</v>
      </c>
    </row>
    <row r="125" spans="1:12" x14ac:dyDescent="0.25">
      <c r="A125" s="9" t="s">
        <v>142</v>
      </c>
      <c r="B125" s="10" t="s">
        <v>48</v>
      </c>
      <c r="C125" s="10" t="s">
        <v>12</v>
      </c>
      <c r="D125" s="11">
        <v>1000000</v>
      </c>
      <c r="E125" s="12">
        <v>100</v>
      </c>
      <c r="F125" s="12">
        <v>0</v>
      </c>
      <c r="G125" s="12">
        <v>0</v>
      </c>
      <c r="H125" s="28">
        <v>0</v>
      </c>
      <c r="I125" s="32">
        <f t="shared" si="44"/>
        <v>1000000</v>
      </c>
      <c r="J125" s="5">
        <f t="shared" si="45"/>
        <v>0</v>
      </c>
      <c r="K125" s="5">
        <f t="shared" si="46"/>
        <v>0</v>
      </c>
      <c r="L125" s="33">
        <f t="shared" si="47"/>
        <v>0</v>
      </c>
    </row>
    <row r="126" spans="1:12" x14ac:dyDescent="0.25">
      <c r="A126" s="9" t="s">
        <v>142</v>
      </c>
      <c r="B126" s="10" t="s">
        <v>48</v>
      </c>
      <c r="C126" s="10" t="s">
        <v>8</v>
      </c>
      <c r="D126" s="11">
        <v>200000</v>
      </c>
      <c r="E126" s="12">
        <v>100</v>
      </c>
      <c r="F126" s="12">
        <v>0</v>
      </c>
      <c r="G126" s="12">
        <v>0</v>
      </c>
      <c r="H126" s="28">
        <v>0</v>
      </c>
      <c r="I126" s="32">
        <f t="shared" si="44"/>
        <v>200000</v>
      </c>
      <c r="J126" s="5">
        <f t="shared" si="45"/>
        <v>0</v>
      </c>
      <c r="K126" s="5">
        <f t="shared" si="46"/>
        <v>0</v>
      </c>
      <c r="L126" s="33">
        <f t="shared" si="47"/>
        <v>0</v>
      </c>
    </row>
    <row r="127" spans="1:12" x14ac:dyDescent="0.25">
      <c r="A127" s="9" t="s">
        <v>142</v>
      </c>
      <c r="B127" s="10" t="s">
        <v>48</v>
      </c>
      <c r="C127" s="10" t="s">
        <v>9</v>
      </c>
      <c r="D127" s="11">
        <v>712426</v>
      </c>
      <c r="E127" s="12">
        <v>15.78</v>
      </c>
      <c r="F127" s="12">
        <v>84.22</v>
      </c>
      <c r="G127" s="12">
        <v>0</v>
      </c>
      <c r="H127" s="28">
        <v>0</v>
      </c>
      <c r="I127" s="32">
        <f t="shared" si="44"/>
        <v>112420.82279999999</v>
      </c>
      <c r="J127" s="5">
        <f t="shared" si="45"/>
        <v>600005.17719999992</v>
      </c>
      <c r="K127" s="5">
        <f t="shared" si="46"/>
        <v>0</v>
      </c>
      <c r="L127" s="33">
        <f t="shared" si="47"/>
        <v>0</v>
      </c>
    </row>
    <row r="128" spans="1:12" x14ac:dyDescent="0.25">
      <c r="A128" s="9" t="s">
        <v>142</v>
      </c>
      <c r="B128" s="10" t="s">
        <v>48</v>
      </c>
      <c r="C128" s="10" t="s">
        <v>6</v>
      </c>
      <c r="D128" s="11">
        <v>2745128.87</v>
      </c>
      <c r="E128" s="12">
        <v>91.07</v>
      </c>
      <c r="F128" s="12">
        <v>8.93</v>
      </c>
      <c r="G128" s="12">
        <v>0</v>
      </c>
      <c r="H128" s="28">
        <v>0</v>
      </c>
      <c r="I128" s="32">
        <f t="shared" si="44"/>
        <v>2499988.8619090002</v>
      </c>
      <c r="J128" s="5">
        <f t="shared" si="45"/>
        <v>245140.008091</v>
      </c>
      <c r="K128" s="5">
        <f t="shared" si="46"/>
        <v>0</v>
      </c>
      <c r="L128" s="33">
        <f t="shared" si="47"/>
        <v>0</v>
      </c>
    </row>
    <row r="129" spans="1:12" x14ac:dyDescent="0.25">
      <c r="A129" s="9" t="s">
        <v>143</v>
      </c>
      <c r="B129" s="10" t="s">
        <v>30</v>
      </c>
      <c r="C129" s="10" t="s">
        <v>12</v>
      </c>
      <c r="D129" s="11">
        <v>103032</v>
      </c>
      <c r="E129" s="12">
        <v>100</v>
      </c>
      <c r="F129" s="12">
        <v>0</v>
      </c>
      <c r="G129" s="12">
        <v>0</v>
      </c>
      <c r="H129" s="28">
        <v>0</v>
      </c>
      <c r="I129" s="32">
        <f t="shared" si="44"/>
        <v>103032</v>
      </c>
      <c r="J129" s="5">
        <f t="shared" si="45"/>
        <v>0</v>
      </c>
      <c r="K129" s="5">
        <f t="shared" si="46"/>
        <v>0</v>
      </c>
      <c r="L129" s="33">
        <f t="shared" si="47"/>
        <v>0</v>
      </c>
    </row>
    <row r="130" spans="1:12" x14ac:dyDescent="0.25">
      <c r="A130" s="9" t="s">
        <v>143</v>
      </c>
      <c r="B130" s="10" t="s">
        <v>30</v>
      </c>
      <c r="C130" s="10" t="s">
        <v>6</v>
      </c>
      <c r="D130" s="11">
        <v>321449</v>
      </c>
      <c r="E130" s="12">
        <v>0</v>
      </c>
      <c r="F130" s="12">
        <v>100</v>
      </c>
      <c r="G130" s="12">
        <v>0</v>
      </c>
      <c r="H130" s="28">
        <v>0</v>
      </c>
      <c r="I130" s="32">
        <f t="shared" si="44"/>
        <v>0</v>
      </c>
      <c r="J130" s="5">
        <f t="shared" si="45"/>
        <v>321449</v>
      </c>
      <c r="K130" s="5">
        <f t="shared" si="46"/>
        <v>0</v>
      </c>
      <c r="L130" s="33">
        <f t="shared" si="47"/>
        <v>0</v>
      </c>
    </row>
    <row r="131" spans="1:12" x14ac:dyDescent="0.25">
      <c r="A131" s="9" t="s">
        <v>144</v>
      </c>
      <c r="B131" s="10" t="s">
        <v>44</v>
      </c>
      <c r="C131" s="10" t="s">
        <v>8</v>
      </c>
      <c r="D131" s="11">
        <v>150000</v>
      </c>
      <c r="E131" s="12">
        <v>0</v>
      </c>
      <c r="F131" s="12">
        <v>0</v>
      </c>
      <c r="G131" s="12">
        <v>100</v>
      </c>
      <c r="H131" s="28">
        <v>0</v>
      </c>
      <c r="I131" s="32">
        <f t="shared" si="44"/>
        <v>0</v>
      </c>
      <c r="J131" s="5">
        <f t="shared" si="45"/>
        <v>0</v>
      </c>
      <c r="K131" s="5">
        <f t="shared" si="46"/>
        <v>150000</v>
      </c>
      <c r="L131" s="33">
        <f t="shared" si="47"/>
        <v>0</v>
      </c>
    </row>
    <row r="132" spans="1:12" x14ac:dyDescent="0.25">
      <c r="A132" s="9" t="s">
        <v>144</v>
      </c>
      <c r="B132" s="10" t="s">
        <v>44</v>
      </c>
      <c r="C132" s="10" t="s">
        <v>9</v>
      </c>
      <c r="D132" s="11">
        <v>350000</v>
      </c>
      <c r="E132" s="12">
        <v>0</v>
      </c>
      <c r="F132" s="12">
        <v>0</v>
      </c>
      <c r="G132" s="12">
        <v>42.86</v>
      </c>
      <c r="H132" s="28">
        <v>57.14</v>
      </c>
      <c r="I132" s="32">
        <f t="shared" si="44"/>
        <v>0</v>
      </c>
      <c r="J132" s="5">
        <f t="shared" si="45"/>
        <v>0</v>
      </c>
      <c r="K132" s="5">
        <f t="shared" si="46"/>
        <v>150010</v>
      </c>
      <c r="L132" s="33">
        <f t="shared" si="47"/>
        <v>199990</v>
      </c>
    </row>
    <row r="133" spans="1:12" x14ac:dyDescent="0.25">
      <c r="A133" s="9" t="s">
        <v>145</v>
      </c>
      <c r="B133" s="10" t="s">
        <v>68</v>
      </c>
      <c r="C133" s="10" t="s">
        <v>7</v>
      </c>
      <c r="D133" s="11">
        <v>3829026</v>
      </c>
      <c r="E133" s="12">
        <v>85</v>
      </c>
      <c r="F133" s="12">
        <v>15</v>
      </c>
      <c r="G133" s="12">
        <v>0</v>
      </c>
      <c r="H133" s="28">
        <v>0</v>
      </c>
      <c r="I133" s="32">
        <f t="shared" si="44"/>
        <v>3254672.1</v>
      </c>
      <c r="J133" s="5">
        <f t="shared" si="45"/>
        <v>574353.9</v>
      </c>
      <c r="K133" s="5">
        <f t="shared" si="46"/>
        <v>0</v>
      </c>
      <c r="L133" s="33">
        <f t="shared" si="47"/>
        <v>0</v>
      </c>
    </row>
    <row r="134" spans="1:12" x14ac:dyDescent="0.25">
      <c r="A134" s="9" t="s">
        <v>146</v>
      </c>
      <c r="B134" s="10" t="s">
        <v>68</v>
      </c>
      <c r="C134" s="10" t="s">
        <v>7</v>
      </c>
      <c r="D134" s="11">
        <v>303800</v>
      </c>
      <c r="E134" s="12">
        <v>0</v>
      </c>
      <c r="F134" s="12">
        <v>0</v>
      </c>
      <c r="G134" s="12">
        <v>0</v>
      </c>
      <c r="H134" s="28">
        <v>100</v>
      </c>
      <c r="I134" s="32">
        <f t="shared" si="44"/>
        <v>0</v>
      </c>
      <c r="J134" s="5">
        <f t="shared" si="45"/>
        <v>0</v>
      </c>
      <c r="K134" s="5">
        <f t="shared" si="46"/>
        <v>0</v>
      </c>
      <c r="L134" s="33">
        <f t="shared" si="47"/>
        <v>303800</v>
      </c>
    </row>
    <row r="135" spans="1:12" ht="15.75" thickBot="1" x14ac:dyDescent="0.3">
      <c r="A135" s="9" t="s">
        <v>147</v>
      </c>
      <c r="B135" s="10" t="s">
        <v>71</v>
      </c>
      <c r="C135" s="10" t="s">
        <v>7</v>
      </c>
      <c r="D135" s="11">
        <v>514995</v>
      </c>
      <c r="E135" s="12">
        <v>0</v>
      </c>
      <c r="F135" s="12">
        <v>100</v>
      </c>
      <c r="G135" s="12">
        <v>0</v>
      </c>
      <c r="H135" s="28">
        <v>0</v>
      </c>
      <c r="I135" s="32">
        <f t="shared" si="44"/>
        <v>0</v>
      </c>
      <c r="J135" s="5">
        <f t="shared" si="45"/>
        <v>514995</v>
      </c>
      <c r="K135" s="5">
        <f t="shared" si="46"/>
        <v>0</v>
      </c>
      <c r="L135" s="33">
        <f t="shared" si="47"/>
        <v>0</v>
      </c>
    </row>
    <row r="136" spans="1:12" ht="15.75" thickBot="1" x14ac:dyDescent="0.3">
      <c r="A136" s="38" t="s">
        <v>18</v>
      </c>
      <c r="B136" s="39"/>
      <c r="C136" s="39"/>
      <c r="D136" s="40">
        <f>SUM(D5:D135)</f>
        <v>123638208.27873655</v>
      </c>
      <c r="E136" s="41"/>
      <c r="F136" s="41"/>
      <c r="G136" s="41"/>
      <c r="H136" s="42"/>
      <c r="I136" s="43">
        <f>SUM(I5:I135)</f>
        <v>53611010.203920372</v>
      </c>
      <c r="J136" s="45">
        <f>SUM(J5:J135)</f>
        <v>36850753.962136135</v>
      </c>
      <c r="K136" s="45">
        <f>SUM(K5:K135)</f>
        <v>17995733.114179999</v>
      </c>
      <c r="L136" s="46">
        <f>SUM(L5:L135)</f>
        <v>9980348.9984999988</v>
      </c>
    </row>
    <row r="137" spans="1:12" x14ac:dyDescent="0.25">
      <c r="A137" s="13"/>
      <c r="B137" s="23"/>
      <c r="C137" s="14"/>
      <c r="D137" s="15"/>
      <c r="E137" s="16"/>
      <c r="F137" s="16"/>
      <c r="G137" s="16"/>
      <c r="H137" s="16"/>
      <c r="I137" s="4"/>
      <c r="J137" s="4"/>
      <c r="K137" s="4"/>
      <c r="L137" s="31"/>
    </row>
    <row r="138" spans="1:12" x14ac:dyDescent="0.25">
      <c r="A138" s="8" t="s">
        <v>15</v>
      </c>
      <c r="B138" s="22"/>
      <c r="C138" s="24"/>
      <c r="D138" s="25"/>
      <c r="E138" s="26"/>
      <c r="F138" s="26"/>
      <c r="G138" s="26"/>
      <c r="H138" s="26"/>
      <c r="I138" s="4"/>
      <c r="J138" s="4"/>
      <c r="K138" s="4"/>
      <c r="L138" s="31"/>
    </row>
    <row r="139" spans="1:12" ht="45" customHeight="1" x14ac:dyDescent="0.25">
      <c r="A139" s="59" t="s">
        <v>20</v>
      </c>
      <c r="B139" s="74"/>
      <c r="C139" s="65"/>
      <c r="D139" s="65"/>
      <c r="E139" s="65"/>
      <c r="F139" s="65"/>
      <c r="G139" s="65"/>
      <c r="H139" s="65"/>
      <c r="I139" s="65"/>
      <c r="J139" s="65"/>
      <c r="K139" s="65"/>
      <c r="L139" s="61"/>
    </row>
    <row r="140" spans="1:12" ht="15" customHeight="1" x14ac:dyDescent="0.25">
      <c r="A140" s="59" t="s">
        <v>24</v>
      </c>
      <c r="B140" s="65"/>
      <c r="C140" s="65"/>
      <c r="D140" s="65"/>
      <c r="E140" s="65"/>
      <c r="F140" s="65"/>
      <c r="G140" s="65"/>
      <c r="H140" s="65"/>
      <c r="I140" s="65"/>
      <c r="J140" s="65"/>
      <c r="K140" s="65"/>
      <c r="L140" s="61"/>
    </row>
    <row r="141" spans="1:12" ht="30" customHeight="1" x14ac:dyDescent="0.25">
      <c r="A141" s="59" t="s">
        <v>148</v>
      </c>
      <c r="B141" s="65"/>
      <c r="C141" s="65"/>
      <c r="D141" s="65"/>
      <c r="E141" s="65"/>
      <c r="F141" s="65"/>
      <c r="G141" s="65"/>
      <c r="H141" s="65"/>
      <c r="I141" s="65"/>
      <c r="J141" s="65"/>
      <c r="K141" s="65"/>
      <c r="L141" s="61"/>
    </row>
    <row r="142" spans="1:12" ht="30" customHeight="1" thickBot="1" x14ac:dyDescent="0.3">
      <c r="A142" s="53" t="s">
        <v>26</v>
      </c>
      <c r="B142" s="71"/>
      <c r="C142" s="54"/>
      <c r="D142" s="54"/>
      <c r="E142" s="54"/>
      <c r="F142" s="54"/>
      <c r="G142" s="54"/>
      <c r="H142" s="54"/>
      <c r="I142" s="54"/>
      <c r="J142" s="54"/>
      <c r="K142" s="54"/>
      <c r="L142" s="55"/>
    </row>
  </sheetData>
  <mergeCells count="26">
    <mergeCell ref="A142:L142"/>
    <mergeCell ref="A140:L140"/>
    <mergeCell ref="A141:L141"/>
    <mergeCell ref="A1:L1"/>
    <mergeCell ref="A2:L2"/>
    <mergeCell ref="E3:H3"/>
    <mergeCell ref="I3:L3"/>
    <mergeCell ref="A139:L139"/>
    <mergeCell ref="E5:H5"/>
    <mergeCell ref="I5:L5"/>
    <mergeCell ref="E6:H6"/>
    <mergeCell ref="I6:L6"/>
    <mergeCell ref="E7:H7"/>
    <mergeCell ref="I7:L7"/>
    <mergeCell ref="E11:H11"/>
    <mergeCell ref="I11:L11"/>
    <mergeCell ref="E49:H49"/>
    <mergeCell ref="I49:L49"/>
    <mergeCell ref="E50:H50"/>
    <mergeCell ref="I50:L50"/>
    <mergeCell ref="E12:H12"/>
    <mergeCell ref="I12:L12"/>
    <mergeCell ref="E46:H46"/>
    <mergeCell ref="I46:L46"/>
    <mergeCell ref="E48:H48"/>
    <mergeCell ref="I48:L48"/>
  </mergeCells>
  <printOptions horizontalCentered="1"/>
  <pageMargins left="0.5" right="0.5" top="0.75" bottom="0.75" header="0.5" footer="0.5"/>
  <pageSetup scale="69" fitToHeight="0" orientation="landscape" verticalDpi="0" r:id="rId1"/>
  <headerFooter>
    <oddHeader>&amp;COffice of Economic and Demographic Research</oddHeader>
    <oddFooter>&amp;LFebruary 28, 2024&amp;RPage &amp;P of &amp;N</oddFooter>
  </headerFooter>
  <rowBreaks count="1" manualBreakCount="1">
    <brk id="1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Counties</vt:lpstr>
      <vt:lpstr>Municipalities</vt:lpstr>
      <vt:lpstr>Counties!Print_Area</vt:lpstr>
      <vt:lpstr>Municipalities!Print_Area</vt:lpstr>
      <vt:lpstr>Counties!Print_Titles</vt:lpstr>
      <vt:lpstr>Municipalities!Print_Titles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O'Cain, Steve</dc:creator>
  <cp:lastModifiedBy>O'Cain, Steve</cp:lastModifiedBy>
  <cp:lastPrinted>2024-02-28T17:38:03Z</cp:lastPrinted>
  <dcterms:created xsi:type="dcterms:W3CDTF">2024-02-23T15:00:45Z</dcterms:created>
  <dcterms:modified xsi:type="dcterms:W3CDTF">2024-02-28T17:38:05Z</dcterms:modified>
</cp:coreProperties>
</file>